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HSC\Customer &amp; Housing Services\Strat &amp; Perform\HOUSING STRATEGY OFFICER LC\SHIP\2025\FINAL DOCs\"/>
    </mc:Choice>
  </mc:AlternateContent>
  <xr:revisionPtr revIDLastSave="0" documentId="13_ncr:1_{B190C5D8-3128-43F5-B28A-7B5917A01DF8}" xr6:coauthVersionLast="47" xr6:coauthVersionMax="47" xr10:uidLastSave="{00000000-0000-0000-0000-000000000000}"/>
  <bookViews>
    <workbookView xWindow="-110" yWindow="-110" windowWidth="19420" windowHeight="10300" tabRatio="931" xr2:uid="{00000000-000D-0000-FFFF-FFFF00000000}"/>
  </bookViews>
  <sheets>
    <sheet name="Table 1 - AHSP Years 1-5" sheetId="16" r:id="rId1"/>
    <sheet name="TABLE 2 - HIF PROJECTS" sheetId="4" r:id="rId2"/>
    <sheet name="TABLE 3 - HIF AFFORDABLE HSG" sheetId="20" r:id="rId3"/>
    <sheet name="TABLE 4 - NON-AHSP PROJECTS" sheetId="21" r:id="rId4"/>
  </sheets>
  <definedNames>
    <definedName name="_xlnm._FilterDatabase" localSheetId="0" hidden="1">'Table 1 - AHSP Years 1-5'!$A$17:$CI$67</definedName>
    <definedName name="_xlnm.Print_Area" localSheetId="0">'Table 1 - AHSP Years 1-5'!$A$1:$AO$68</definedName>
    <definedName name="_xlnm.Print_Area" localSheetId="1">'TABLE 2 - HIF PROJECTS'!$A$1:$AE$52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67" i="16" l="1"/>
  <c r="AF67" i="16"/>
  <c r="AE67" i="16"/>
  <c r="AD67" i="16"/>
  <c r="U22" i="21" l="1"/>
  <c r="T22" i="21"/>
  <c r="R22" i="21"/>
  <c r="Q22" i="21"/>
  <c r="P22" i="21"/>
  <c r="O22" i="21"/>
  <c r="N22" i="21"/>
  <c r="L22" i="21"/>
  <c r="K22" i="21"/>
  <c r="J22" i="21"/>
  <c r="I22" i="21"/>
  <c r="H22" i="21"/>
  <c r="V21" i="21"/>
  <c r="S21" i="21"/>
  <c r="M21" i="21"/>
  <c r="V20" i="21"/>
  <c r="S20" i="21"/>
  <c r="M20" i="21"/>
  <c r="V19" i="21"/>
  <c r="S19" i="21"/>
  <c r="M19" i="21"/>
  <c r="V18" i="21"/>
  <c r="S18" i="21"/>
  <c r="M18" i="21"/>
  <c r="M22" i="21" s="1"/>
  <c r="V17" i="21"/>
  <c r="S17" i="21"/>
  <c r="M17" i="21"/>
  <c r="V16" i="21"/>
  <c r="S16" i="21"/>
  <c r="M16" i="21"/>
  <c r="V15" i="21"/>
  <c r="S15" i="21"/>
  <c r="M15" i="21"/>
  <c r="V14" i="21"/>
  <c r="V22" i="21" s="1"/>
  <c r="S14" i="21"/>
  <c r="M14" i="21"/>
  <c r="S13" i="21"/>
  <c r="S12" i="21"/>
  <c r="S22" i="21" s="1"/>
  <c r="AO65" i="16" l="1"/>
  <c r="AN64" i="16" l="1"/>
  <c r="AM64" i="16"/>
  <c r="AO63" i="16"/>
  <c r="AK63" i="16" s="1"/>
  <c r="AO62" i="16"/>
  <c r="AO61" i="16"/>
  <c r="AO60" i="16"/>
  <c r="AO59" i="16"/>
  <c r="AO56" i="16" l="1"/>
  <c r="AI56" i="16"/>
  <c r="AC56" i="16"/>
  <c r="U56" i="16"/>
  <c r="Q56" i="16"/>
  <c r="M56" i="16"/>
  <c r="AO55" i="16"/>
  <c r="AI55" i="16"/>
  <c r="AC55" i="16"/>
  <c r="U55" i="16"/>
  <c r="Q55" i="16"/>
  <c r="M55" i="16"/>
  <c r="AO54" i="16"/>
  <c r="AI54" i="16"/>
  <c r="AC54" i="16"/>
  <c r="U54" i="16"/>
  <c r="Q54" i="16"/>
  <c r="AO53" i="16"/>
  <c r="AI53" i="16"/>
  <c r="AC53" i="16"/>
  <c r="U53" i="16"/>
  <c r="Q53" i="16"/>
  <c r="AO52" i="16"/>
  <c r="AI52" i="16"/>
  <c r="AC52" i="16"/>
  <c r="U52" i="16"/>
  <c r="Q52" i="16"/>
  <c r="M52" i="16"/>
  <c r="AO51" i="16"/>
  <c r="AI51" i="16"/>
  <c r="AC51" i="16"/>
  <c r="U51" i="16"/>
  <c r="Q51" i="16"/>
  <c r="M51" i="16"/>
  <c r="AO50" i="16"/>
  <c r="AI50" i="16"/>
  <c r="AC50" i="16"/>
  <c r="U50" i="16"/>
  <c r="Q50" i="16"/>
  <c r="M50" i="16"/>
  <c r="AO49" i="16"/>
  <c r="AI49" i="16"/>
  <c r="AC49" i="16"/>
  <c r="U49" i="16"/>
  <c r="Q49" i="16"/>
  <c r="M49" i="16"/>
  <c r="AO48" i="16"/>
  <c r="AI48" i="16"/>
  <c r="AC48" i="16"/>
  <c r="U48" i="16"/>
  <c r="Q48" i="16"/>
  <c r="M48" i="16"/>
  <c r="AO47" i="16"/>
  <c r="AI47" i="16"/>
  <c r="AC47" i="16"/>
  <c r="U47" i="16"/>
  <c r="Q47" i="16"/>
  <c r="M47" i="16"/>
  <c r="AO46" i="16"/>
  <c r="AI46" i="16"/>
  <c r="AC46" i="16"/>
  <c r="U46" i="16"/>
  <c r="Q46" i="16"/>
  <c r="M46" i="16"/>
  <c r="AO45" i="16"/>
  <c r="AI45" i="16"/>
  <c r="AC45" i="16"/>
  <c r="U45" i="16"/>
  <c r="Q45" i="16"/>
  <c r="M45" i="16"/>
  <c r="AO44" i="16"/>
  <c r="AI44" i="16"/>
  <c r="AC44" i="16"/>
  <c r="U44" i="16"/>
  <c r="Q44" i="16"/>
  <c r="M44" i="16"/>
  <c r="AO43" i="16"/>
  <c r="AI43" i="16"/>
  <c r="AC43" i="16"/>
  <c r="U43" i="16"/>
  <c r="Q43" i="16"/>
  <c r="M43" i="16"/>
  <c r="AO42" i="16"/>
  <c r="AI42" i="16"/>
  <c r="AC42" i="16"/>
  <c r="U42" i="16"/>
  <c r="Q42" i="16"/>
  <c r="M42" i="16"/>
  <c r="AO41" i="16"/>
  <c r="AI41" i="16"/>
  <c r="AC41" i="16"/>
  <c r="U41" i="16"/>
  <c r="Q41" i="16"/>
  <c r="M41" i="16"/>
  <c r="AO40" i="16"/>
  <c r="AI40" i="16"/>
  <c r="AC40" i="16"/>
  <c r="U40" i="16"/>
  <c r="Q40" i="16"/>
  <c r="M40" i="16"/>
  <c r="Q32" i="16" l="1"/>
  <c r="M32" i="16"/>
  <c r="U25" i="16"/>
  <c r="Q25" i="16"/>
  <c r="M25" i="16"/>
  <c r="AK67" i="16" l="1"/>
  <c r="AN67" i="16"/>
  <c r="AJ67" i="16"/>
  <c r="Y67" i="16"/>
  <c r="N67" i="16"/>
  <c r="O67" i="16"/>
  <c r="L67" i="16"/>
  <c r="K67" i="16"/>
  <c r="J67" i="16"/>
  <c r="I67" i="16"/>
  <c r="J30" i="4" l="1"/>
  <c r="J51" i="4"/>
  <c r="AB51" i="4"/>
  <c r="AA51" i="4"/>
  <c r="Z51" i="4"/>
  <c r="Y51" i="4"/>
  <c r="W51" i="4"/>
  <c r="V51" i="4"/>
  <c r="U51" i="4"/>
  <c r="T51" i="4"/>
  <c r="R51" i="4"/>
  <c r="Q51" i="4"/>
  <c r="P51" i="4"/>
  <c r="O51" i="4"/>
  <c r="M51" i="4"/>
  <c r="L51" i="4"/>
  <c r="K51" i="4"/>
  <c r="AC50" i="4"/>
  <c r="X50" i="4"/>
  <c r="S50" i="4"/>
  <c r="N50" i="4"/>
  <c r="AC49" i="4"/>
  <c r="X49" i="4"/>
  <c r="S49" i="4"/>
  <c r="N49" i="4"/>
  <c r="AC48" i="4"/>
  <c r="X48" i="4"/>
  <c r="S48" i="4"/>
  <c r="N48" i="4"/>
  <c r="AC47" i="4"/>
  <c r="X47" i="4"/>
  <c r="S47" i="4"/>
  <c r="N47" i="4"/>
  <c r="AC46" i="4"/>
  <c r="X46" i="4"/>
  <c r="S46" i="4"/>
  <c r="N46" i="4"/>
  <c r="AC45" i="4"/>
  <c r="X45" i="4"/>
  <c r="S45" i="4"/>
  <c r="N45" i="4"/>
  <c r="AC44" i="4"/>
  <c r="X44" i="4"/>
  <c r="S44" i="4"/>
  <c r="N44" i="4"/>
  <c r="AC43" i="4"/>
  <c r="X43" i="4"/>
  <c r="S43" i="4"/>
  <c r="N43" i="4"/>
  <c r="AC42" i="4"/>
  <c r="X42" i="4"/>
  <c r="S42" i="4"/>
  <c r="N42" i="4"/>
  <c r="AC41" i="4"/>
  <c r="X41" i="4"/>
  <c r="S41" i="4"/>
  <c r="N41" i="4"/>
  <c r="N51" i="4" s="1"/>
  <c r="AK59" i="20"/>
  <c r="AJ59" i="20"/>
  <c r="AI59" i="20"/>
  <c r="AH59" i="20"/>
  <c r="AF59" i="20"/>
  <c r="AE59" i="20"/>
  <c r="AD59" i="20"/>
  <c r="AC59" i="20"/>
  <c r="AA59" i="20"/>
  <c r="Z59" i="20"/>
  <c r="Y59" i="20"/>
  <c r="X59" i="20"/>
  <c r="T59" i="20"/>
  <c r="S59" i="20"/>
  <c r="R59" i="20"/>
  <c r="P59" i="20"/>
  <c r="O59" i="20"/>
  <c r="N59" i="20"/>
  <c r="L59" i="20"/>
  <c r="K59" i="20"/>
  <c r="J59" i="20"/>
  <c r="I59" i="20"/>
  <c r="H59" i="20"/>
  <c r="G59" i="20"/>
  <c r="S51" i="4" l="1"/>
  <c r="X51" i="4"/>
  <c r="U59" i="20"/>
  <c r="AB59" i="20"/>
  <c r="AL59" i="20"/>
  <c r="AC51" i="4"/>
  <c r="AD51" i="4" s="1"/>
  <c r="AG59" i="20"/>
  <c r="M59" i="20"/>
  <c r="Q59" i="20"/>
  <c r="AB30" i="4" l="1"/>
  <c r="AA30" i="4"/>
  <c r="Z30" i="4"/>
  <c r="Y30" i="4"/>
  <c r="AC29" i="4"/>
  <c r="AC28" i="4"/>
  <c r="AC27" i="4"/>
  <c r="AC26" i="4"/>
  <c r="AC25" i="4"/>
  <c r="AC24" i="4"/>
  <c r="W30" i="4"/>
  <c r="V30" i="4"/>
  <c r="U30" i="4"/>
  <c r="T30" i="4"/>
  <c r="X29" i="4"/>
  <c r="X28" i="4"/>
  <c r="X27" i="4"/>
  <c r="X26" i="4"/>
  <c r="X25" i="4"/>
  <c r="X24" i="4"/>
  <c r="R30" i="4"/>
  <c r="Q30" i="4"/>
  <c r="P30" i="4"/>
  <c r="O30" i="4"/>
  <c r="S29" i="4"/>
  <c r="S28" i="4"/>
  <c r="S27" i="4"/>
  <c r="S26" i="4"/>
  <c r="S25" i="4"/>
  <c r="S24" i="4"/>
  <c r="M30" i="4"/>
  <c r="L30" i="4"/>
  <c r="K30" i="4"/>
  <c r="N29" i="4"/>
  <c r="N28" i="4"/>
  <c r="N27" i="4"/>
  <c r="N26" i="4"/>
  <c r="N25" i="4"/>
  <c r="N24" i="4"/>
  <c r="N30" i="4" l="1"/>
  <c r="AC30" i="4"/>
  <c r="AD30" i="4" s="1"/>
  <c r="S30" i="4"/>
  <c r="X30" i="4"/>
  <c r="T67" i="16" l="1"/>
  <c r="Q67" i="16" l="1"/>
  <c r="H67" i="16"/>
  <c r="X67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tc={A708678C-5593-4EF0-AF34-E7B569A089BA}</author>
  </authors>
  <commentList>
    <comment ref="AN32" authorId="0" shapeId="0" xr:uid="{A708678C-5593-4EF0-AF34-E7B569A089BA}">
      <text>
        <t>[Threaded comment]
Your version of Excel allows you to read this threaded comment; however, any edits to it will get removed if the file is opened in a newer version of Excel. Learn more: https://go.microsoft.com/fwlink/?linkid=870924
Comment:
    Estimating 6 SG funded OMPs per year</t>
      </text>
    </comment>
  </commentList>
</comments>
</file>

<file path=xl/sharedStrings.xml><?xml version="1.0" encoding="utf-8"?>
<sst xmlns="http://schemas.openxmlformats.org/spreadsheetml/2006/main" count="645" uniqueCount="248">
  <si>
    <t>Social Rent</t>
  </si>
  <si>
    <t>LCHO - Shared Equity</t>
  </si>
  <si>
    <t>LCHO - Shared Ownership</t>
  </si>
  <si>
    <t>LCHO - Improvement for Sale</t>
  </si>
  <si>
    <t>Total Units</t>
  </si>
  <si>
    <t xml:space="preserve">Rehab </t>
  </si>
  <si>
    <t>Off the Shelf</t>
  </si>
  <si>
    <t>NB</t>
  </si>
  <si>
    <t>GN</t>
  </si>
  <si>
    <t>Total Units by Type</t>
  </si>
  <si>
    <t xml:space="preserve">Total </t>
  </si>
  <si>
    <t>Mid Market Rent</t>
  </si>
  <si>
    <t>Low / Medium / High</t>
  </si>
  <si>
    <t>PROJECT</t>
  </si>
  <si>
    <t>Specialist Provision</t>
  </si>
  <si>
    <t>UNITS - COMPLETIONS</t>
  </si>
  <si>
    <t>UNITS - TYPE</t>
  </si>
  <si>
    <t>UNITS - BUILT FORM</t>
  </si>
  <si>
    <t>UNITS - TENURE</t>
  </si>
  <si>
    <t>DEVELOPER</t>
  </si>
  <si>
    <t xml:space="preserve">PRIORITY    </t>
  </si>
  <si>
    <t>SUB-AREA</t>
  </si>
  <si>
    <t xml:space="preserve">GREENER STANDARDS </t>
  </si>
  <si>
    <t>APPROVAL DATE</t>
  </si>
  <si>
    <t>Type of Specialist Particular Need  (If Known)</t>
  </si>
  <si>
    <t>PSR</t>
  </si>
  <si>
    <t>Numerical Value</t>
  </si>
  <si>
    <t>Geographic Code</t>
  </si>
  <si>
    <t>West Highland/Island Authorities/Remote/Rural Argyll</t>
  </si>
  <si>
    <t>RSL - SR - Greener</t>
  </si>
  <si>
    <t xml:space="preserve">RSL - SR - Other </t>
  </si>
  <si>
    <t>Other Rural</t>
  </si>
  <si>
    <t>City and Urban</t>
  </si>
  <si>
    <t>All</t>
  </si>
  <si>
    <t>Council -SR - Other</t>
  </si>
  <si>
    <t>RSL - Mid-Market Rent - Greener</t>
  </si>
  <si>
    <t>RSL - Mid-Market Rent - Other</t>
  </si>
  <si>
    <t>Council - SR - Greener</t>
  </si>
  <si>
    <t>Drop Down Table Values</t>
  </si>
  <si>
    <t>Financial Year (Estimated or Actual)</t>
  </si>
  <si>
    <t>Enter Y or N</t>
  </si>
  <si>
    <t>GEOGRAPHIC     COORDINATES (X:EASTING Y:NORTHING)</t>
  </si>
  <si>
    <t xml:space="preserve"> </t>
  </si>
  <si>
    <t xml:space="preserve">MORE HOMES DIVISION </t>
  </si>
  <si>
    <t>IS PROJECT LINKED TO DIRECT PROVISION OF AFFORDABLE HOUSING? (Y/N)</t>
  </si>
  <si>
    <t xml:space="preserve">AFFORDABLE </t>
  </si>
  <si>
    <t>PRIVATE RENT</t>
  </si>
  <si>
    <t>AFFORDABLE TOTAL OVER PLAN OVER SHIP PERIOD</t>
  </si>
  <si>
    <t>MARKET</t>
  </si>
  <si>
    <t>MARKET TOTAL OVER PLAN OVER SHIP PERIOD</t>
  </si>
  <si>
    <t>PRIVATE RENT TOTAL OVER PLAN OVER SHIP PERIOD</t>
  </si>
  <si>
    <t>DOES APPLICANT OWN OR HAVE POTENTIAL TO OWN THE SITE? (Y/N)</t>
  </si>
  <si>
    <t>PLANNING STATUS (OUTLINE/ MASTERPLAN/ FULL CONSENT IN PLACE) (Y/N)</t>
  </si>
  <si>
    <t>AFFORDABLE HOUSING UNITS DIRECTLY PROVIDED BY INFRASTRUCTURE FUNDING - BY ESTIMATED COMPLETION DATE</t>
  </si>
  <si>
    <t>GEOGRAPHIC CODE (Numeric Value - from Drop Down Table Below)</t>
  </si>
  <si>
    <t>POTENTIAL ADDITIONAL CAPACITY - UNITS NOT DIRECTLY FUNDED BUT UNLOCKED BY INFRASTRUCTURE FUNDING</t>
  </si>
  <si>
    <t>UNITS - POTENTIAL ADDITIONAL CAPACITY IN EITHER LATER PHASES OR OTHER SITES</t>
  </si>
  <si>
    <t>TENURE - AFFORDABLE / MARKET /PRIVATE RENTED</t>
  </si>
  <si>
    <t xml:space="preserve">MORE HOMES DIVISION  </t>
  </si>
  <si>
    <t>TOTAL COMPLETIONS OVER  PERIOD OF SHIP</t>
  </si>
  <si>
    <t>TOTAL SITE STARTS OVER  PERIOD OF SHIP</t>
  </si>
  <si>
    <t>West Highland/Island Authorities/Remote/Rural Argyll -RSL - SR - Greener</t>
  </si>
  <si>
    <t xml:space="preserve">RSL - SR - Greener </t>
  </si>
  <si>
    <t>SG AHSP  FUNDING REQUIREMENT (£0.000M)</t>
  </si>
  <si>
    <t>TOTAL AHSP FUNDING REQUIRED OVER SHIP PERIOD</t>
  </si>
  <si>
    <t>Table 3 - POTENTIAL HIF AFFORDABLE HOUSING PROJECTS WHICH MAY BE DEVELOPED FOLLOWING HIF INVESTMENT</t>
  </si>
  <si>
    <t>APPLICANT</t>
  </si>
  <si>
    <t>CURRENT SITE OWNER</t>
  </si>
  <si>
    <t>HIF LOAN FUNDING REQUIRED</t>
  </si>
  <si>
    <t>UNITS SITE STARTS</t>
  </si>
  <si>
    <t>HIF GRANT FUNDING REQUIRED</t>
  </si>
  <si>
    <t xml:space="preserve">TOTAL HIF GRANT FUNDING REQUIRED </t>
  </si>
  <si>
    <t xml:space="preserve">TOTAL HIF LOAN FUNDING REQUIRED </t>
  </si>
  <si>
    <t>Table 2 - HOUSING INFRASTRUCTURE FUND (HIF) PROJECTS</t>
  </si>
  <si>
    <t>BRIEF DESCRIPTION OF WORKS FOR WHICH INFRASTRUCTURE FUNDING IS SOUGHT (PROVIDE WORK HEADINGS -  DO NOT INSERT "INFRASTRUCTURE WORKS")</t>
  </si>
  <si>
    <t>Note: Projects should be entered as either Grant or Loan - Any which state a mixed category e.g. Grant/Loan or Grant or Loan will not be considered</t>
  </si>
  <si>
    <t>TABLE 4 -  AFFORDABLE HOUSING PROJECTS FUNDED OR SUPPORTED BY SOURCES OTHER THAN THE RPA/TMDF BUDGET</t>
  </si>
  <si>
    <t>PROJECT ADDRESS</t>
  </si>
  <si>
    <t>FUNDING SUPPORT SOURCE</t>
  </si>
  <si>
    <t>TOTAL</t>
  </si>
  <si>
    <t>UNIT COMPLETIONS</t>
  </si>
  <si>
    <t>NON SG FUNDING TOTAL £0.000M</t>
  </si>
  <si>
    <t>OTHER NON-AHSP SG FUNDING (IF APPLICABLE) £0.000M</t>
  </si>
  <si>
    <t>TOTAL FUNDING £0.000M</t>
  </si>
  <si>
    <t>Financial Year (Actual or Estimated)</t>
  </si>
  <si>
    <t xml:space="preserve">TOTAL SITE STARTS </t>
  </si>
  <si>
    <t>TOTAL UNIT COMPLETIONS</t>
  </si>
  <si>
    <t>BRIEF DESCRIPTION OF WORKS FOR WHICH INFRASTRUCTURE FUNDING IS SOUGHT (PROVIDE WORK HEADINGS - PLEASE  "INFRASTRUCTURE WORKS")</t>
  </si>
  <si>
    <t>TABLE 2.1 - GRANT PROJECTS</t>
  </si>
  <si>
    <t>TABLE 2.2 - LOAN PROJECTS</t>
  </si>
  <si>
    <t>UNIT SITE STARTS</t>
  </si>
  <si>
    <t xml:space="preserve">LOCAL AUTHORITY: Midlothian </t>
  </si>
  <si>
    <t>LOCAL AUTHORITY: Midlothian</t>
  </si>
  <si>
    <t>2025/26</t>
  </si>
  <si>
    <t>2026/27</t>
  </si>
  <si>
    <t>2027/28</t>
  </si>
  <si>
    <t>2028/29</t>
  </si>
  <si>
    <t>2029/30</t>
  </si>
  <si>
    <t>POST 2028/29</t>
  </si>
  <si>
    <t>STRATEGIC HOUSING INVESTMENT PLAN  2026/27 - 2030/31</t>
  </si>
  <si>
    <t>Table 1 - AFFORDABLE HOUSING SUPPLY PROGRAMME - Years 1-5  2026/27 - 2030/31</t>
  </si>
  <si>
    <t>2030/31</t>
  </si>
  <si>
    <t>Large urban area</t>
  </si>
  <si>
    <t>Other urban area</t>
  </si>
  <si>
    <t>Accessible small town</t>
  </si>
  <si>
    <t>Remote small town</t>
  </si>
  <si>
    <t>Accessible rural area</t>
  </si>
  <si>
    <t>Remote rural area</t>
  </si>
  <si>
    <t>UNITS SITE COMPLETIONS</t>
  </si>
  <si>
    <t>STRATEGIC HOUSING INVESTMENT PLAN  2026/27- 2030/31</t>
  </si>
  <si>
    <t>POST 2029/30</t>
  </si>
  <si>
    <t>B</t>
  </si>
  <si>
    <t>Medium</t>
  </si>
  <si>
    <t>X:331479 Y:668973</t>
  </si>
  <si>
    <t>Midlothian Council</t>
  </si>
  <si>
    <t>2024/25</t>
  </si>
  <si>
    <t>Edmonstone Road, Danderhall: P43720</t>
  </si>
  <si>
    <t>High</t>
  </si>
  <si>
    <t>X: 330444 Y: 669939</t>
  </si>
  <si>
    <t>A</t>
  </si>
  <si>
    <t>X: 332062 Y: 660343</t>
  </si>
  <si>
    <t>X: 333025 Y: 669998</t>
  </si>
  <si>
    <t>TBC</t>
  </si>
  <si>
    <t>X: 334116 Y: 663691</t>
  </si>
  <si>
    <t>X: 325522 Y: 662254</t>
  </si>
  <si>
    <t>X: 334476 Y: 661897</t>
  </si>
  <si>
    <t xml:space="preserve">Extra Care, Bariatric and Wheelchair Bungalow </t>
  </si>
  <si>
    <t>2017/18</t>
  </si>
  <si>
    <t>X: 330668 Y: 665025</t>
  </si>
  <si>
    <t>Complex Care</t>
  </si>
  <si>
    <t>X: 334483 Y: 665085</t>
  </si>
  <si>
    <t>WFS, Wheelchair House</t>
  </si>
  <si>
    <t>2023/24</t>
  </si>
  <si>
    <t>X: 330832 Y: 669312</t>
  </si>
  <si>
    <t>X: 333394 Y: 664301</t>
  </si>
  <si>
    <t>WFS</t>
  </si>
  <si>
    <t>X:330693, Y:670240</t>
  </si>
  <si>
    <t>Open Market Purchases</t>
  </si>
  <si>
    <t>A and B</t>
  </si>
  <si>
    <t>Various</t>
  </si>
  <si>
    <t>various</t>
  </si>
  <si>
    <t>Amenity Bungalow</t>
  </si>
  <si>
    <t>X-334128 Y-665169</t>
  </si>
  <si>
    <t>Melville</t>
  </si>
  <si>
    <t>Y</t>
  </si>
  <si>
    <t>X-326129 Y-665282</t>
  </si>
  <si>
    <t>X329838 Y-663960</t>
  </si>
  <si>
    <t>Ambulant</t>
  </si>
  <si>
    <t>X-325959 Y-665087</t>
  </si>
  <si>
    <t>X-330161 Y-663979</t>
  </si>
  <si>
    <t>X-335148 Y-665882</t>
  </si>
  <si>
    <t>Wheelchair</t>
  </si>
  <si>
    <t>X - 330663 Y - 670906</t>
  </si>
  <si>
    <t>PFP</t>
  </si>
  <si>
    <t>X - 331679 Y - 669332</t>
  </si>
  <si>
    <t>X - 331485 Y - 669558</t>
  </si>
  <si>
    <t>X - 332524 Y - 669692</t>
  </si>
  <si>
    <t>X - 331600             Y - 669798</t>
  </si>
  <si>
    <t>X - 331784           Y - 669962</t>
  </si>
  <si>
    <t>X - 332522 Y - 669598</t>
  </si>
  <si>
    <t>55.870857, -3.084838</t>
  </si>
  <si>
    <t>wheelchair/amenity</t>
  </si>
  <si>
    <t>high</t>
  </si>
  <si>
    <t>55.870857, -3.084839</t>
  </si>
  <si>
    <t>y</t>
  </si>
  <si>
    <t>Auchendinny Phase 2</t>
  </si>
  <si>
    <t>Auchendinny</t>
  </si>
  <si>
    <t>55.848423, -3.186239</t>
  </si>
  <si>
    <t>amenity</t>
  </si>
  <si>
    <t>55.848423, -3.186240</t>
  </si>
  <si>
    <t>55.916239, -3.093542</t>
  </si>
  <si>
    <t xml:space="preserve">low </t>
  </si>
  <si>
    <t>55.797796, -3.216936</t>
  </si>
  <si>
    <t>Old Craighall Road, Shawfair (Mactaggart and Mickel).
P41836</t>
  </si>
  <si>
    <t>Low</t>
  </si>
  <si>
    <t>55.913119, -3.086424</t>
  </si>
  <si>
    <t>X 334706 Y 667649</t>
  </si>
  <si>
    <t>wheelchair</t>
  </si>
  <si>
    <t>WHE</t>
  </si>
  <si>
    <t>Link</t>
  </si>
  <si>
    <t>checked on HARP. All up to date</t>
  </si>
  <si>
    <t>CB FUNDED</t>
  </si>
  <si>
    <t>approved for funding</t>
  </si>
  <si>
    <t>full claim complete, units scheduled for comp June 26</t>
  </si>
  <si>
    <t>full claim complete. Units scheduled for comp Sept 26</t>
  </si>
  <si>
    <t>checked on HARP, up to date</t>
  </si>
  <si>
    <t xml:space="preserve">Wester Cowden </t>
  </si>
  <si>
    <t>335139: 667131</t>
  </si>
  <si>
    <t>Lar</t>
  </si>
  <si>
    <t>TBC/PF</t>
  </si>
  <si>
    <t>Fordel</t>
  </si>
  <si>
    <t>336078: 666742</t>
  </si>
  <si>
    <t>updated as per meeting 18/6/25</t>
  </si>
  <si>
    <t>Wheelchair accessible housing</t>
  </si>
  <si>
    <t>MHD acquisition in 25/26</t>
  </si>
  <si>
    <t>Amenity/WFS</t>
  </si>
  <si>
    <t>6 @ £55k/OMP</t>
  </si>
  <si>
    <t>full grant minus £291080 payment</t>
  </si>
  <si>
    <t>50 x rural</t>
  </si>
  <si>
    <t>full claim complete and units complete in 2025</t>
  </si>
  <si>
    <t>updated as per B.S</t>
  </si>
  <si>
    <t>Grant req correct and updated as per B.S</t>
  </si>
  <si>
    <t>UPDATED AS PER EMAILS. REMOVED WHE &amp; PFP PROJECTS and deleted future AH units as not in RSL returns</t>
  </si>
  <si>
    <t>Rullion Road, Penicuik: P46386</t>
  </si>
  <si>
    <t xml:space="preserve">Plot P,Shawfair: P43738 </t>
  </si>
  <si>
    <t xml:space="preserve">Lingerwood: P41724 </t>
  </si>
  <si>
    <t>Auchendinny, Phase 1: P43835</t>
  </si>
  <si>
    <t>Newbyres Crescent, Gorebridge: T34262</t>
  </si>
  <si>
    <t xml:space="preserve">Polton Street, Bonnyrigg, Complex Care: P41758 </t>
  </si>
  <si>
    <t>Easthouses Road, former Newbattle High School, Mayfield, phase 1: P42523</t>
  </si>
  <si>
    <t xml:space="preserve">Newton Church Road, Danderhall, former leisure centre: P43833 </t>
  </si>
  <si>
    <t>Plot AA2/AA3, Newton Church Road, Millerhill: T36399</t>
  </si>
  <si>
    <t>Auchendinny, Phase 2: P48309</t>
  </si>
  <si>
    <t>Auchendinny, Phase 3: P48310</t>
  </si>
  <si>
    <t>Church Halls and Main Street, former swimming pool,  Newtongrange: P43742</t>
  </si>
  <si>
    <t>Cauldcoats: P41960</t>
  </si>
  <si>
    <t>Oakwood Edge, Mayfield: P40161</t>
  </si>
  <si>
    <t>Bilston 3a (TW): P41762</t>
  </si>
  <si>
    <t>Bannock Wood, Bonnyrigg 1 (TW): P47222</t>
  </si>
  <si>
    <t>Bilston 3b (TW): P47225 P47226</t>
  </si>
  <si>
    <t>Bannock Wood, Bonnyrigg 2 (TW): P47224</t>
  </si>
  <si>
    <t>Old School Crescent, Mayfield 1: P41923</t>
  </si>
  <si>
    <t>Old School Crescent, Mayfield 2: P44239</t>
  </si>
  <si>
    <t>Cauldcoats Phase 1 Social Rent: P43188</t>
  </si>
  <si>
    <t>Cauldcoats Phase 1 MMR: P47831</t>
  </si>
  <si>
    <t>Cauldcoats Phase 2 Social Rent: P43837</t>
  </si>
  <si>
    <t>Cauldcoats Phase 2 - MMR: P43838</t>
  </si>
  <si>
    <t>Cauldcoats Phase 3 Social Rent: P41930</t>
  </si>
  <si>
    <t>Cauldcoats Phase 3 - MMR: P41774</t>
  </si>
  <si>
    <t>Shawfair Woolmet W2 - Phase 1 - Social Rent: P48326</t>
  </si>
  <si>
    <t>Shawfair Woolmet W1 - Phase 2 - Social Rent: P44575</t>
  </si>
  <si>
    <t>Shawfair Woolmet W1 - Phase  2 - MMR: P47227</t>
  </si>
  <si>
    <t>Shawfair R1/R2 - Social Rent: P43739</t>
  </si>
  <si>
    <t>Shawfair R1/R2 - MMR: P42532</t>
  </si>
  <si>
    <t>Shawfair Bellway Plots E2 &amp; F1 - SR - Phase 1: P44793</t>
  </si>
  <si>
    <r>
      <t>Shawfair Bellway Plots</t>
    </r>
    <r>
      <rPr>
        <strike/>
        <sz val="18"/>
        <rFont val="Arial"/>
        <family val="2"/>
      </rPr>
      <t xml:space="preserve"> </t>
    </r>
    <r>
      <rPr>
        <sz val="18"/>
        <rFont val="Arial"/>
        <family val="2"/>
      </rPr>
      <t>E2 &amp; F1 - MMR - Phase 1: P44577</t>
    </r>
  </si>
  <si>
    <t>Shawfair Bellway Plot F2 - MMR - Phase 2: P44578</t>
  </si>
  <si>
    <t>Old Craighall Road, Millerhill - Barratt - SR: P43839</t>
  </si>
  <si>
    <t>Old Craighall Road, Millerhill - Barratt - MMR: P41773</t>
  </si>
  <si>
    <t>Dalhousie South Ph1: P43743</t>
  </si>
  <si>
    <t>Dalhousie South Ph2a: P47189</t>
  </si>
  <si>
    <t>Dalhousie South Ph2b: P47190</t>
  </si>
  <si>
    <t>Auchendinny Phase 1: P41924</t>
  </si>
  <si>
    <t>Shawfair Town Centre: P41782 P44798</t>
  </si>
  <si>
    <t>Wellington School, Penicuik:
P47215</t>
  </si>
  <si>
    <t>Thornybank: P47836</t>
  </si>
  <si>
    <t>Pods C and B2, Craighall Village, Millerhill (Cala): P43726</t>
  </si>
  <si>
    <t>Shawfair Bellway Plot F2 - SR - Phase 2: P44576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</si>
</sst>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£&quot;#,##0.000"/>
    <numFmt numFmtId="165" formatCode="0.000"/>
    <numFmt numFmtId="166" formatCode="#,##0.000"/>
  </numFmts>
  <fonts count="25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78"/>
      <color indexed="56"/>
      <name val="Scottish Government Logo"/>
      <family val="2"/>
      <charset val="2"/>
    </font>
    <font>
      <b/>
      <sz val="1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u/>
      <sz val="10"/>
      <name val="Arial"/>
      <family val="2"/>
    </font>
    <font>
      <sz val="10"/>
      <color indexed="10"/>
      <name val="Arial"/>
      <family val="2"/>
    </font>
    <font>
      <b/>
      <sz val="20"/>
      <name val="Arial"/>
      <family val="2"/>
    </font>
    <font>
      <sz val="12"/>
      <name val="Arial"/>
      <family val="2"/>
    </font>
    <font>
      <sz val="16"/>
      <name val="Arial"/>
      <family val="2"/>
    </font>
    <font>
      <sz val="18"/>
      <name val="Arial"/>
      <family val="2"/>
    </font>
    <font>
      <b/>
      <sz val="16"/>
      <color rgb="FF000000"/>
      <name val="Arial"/>
      <family val="2"/>
    </font>
    <font>
      <sz val="20"/>
      <name val="Arial"/>
      <family val="2"/>
    </font>
    <font>
      <sz val="10"/>
      <name val="Arial"/>
      <family val="2"/>
    </font>
    <font>
      <sz val="12"/>
      <color theme="8" tint="-0.249977111117893"/>
      <name val="Arial"/>
      <family val="2"/>
    </font>
    <font>
      <b/>
      <sz val="18"/>
      <color theme="1"/>
      <name val="Arial"/>
      <family val="2"/>
    </font>
    <font>
      <sz val="18"/>
      <color theme="8" tint="-0.249977111117893"/>
      <name val="Arial"/>
      <family val="2"/>
    </font>
    <font>
      <strike/>
      <sz val="18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8" fillId="0" borderId="0"/>
    <xf numFmtId="0" fontId="2" fillId="0" borderId="0"/>
    <xf numFmtId="0" fontId="1" fillId="0" borderId="0"/>
    <xf numFmtId="43" fontId="20" fillId="0" borderId="0" applyFont="0" applyFill="0" applyBorder="0" applyAlignment="0" applyProtection="0"/>
  </cellStyleXfs>
  <cellXfs count="334">
    <xf numFmtId="0" fontId="0" fillId="0" borderId="0" xfId="0"/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164" fontId="5" fillId="0" borderId="0" xfId="0" applyNumberFormat="1" applyFont="1"/>
    <xf numFmtId="0" fontId="7" fillId="0" borderId="0" xfId="0" applyFont="1"/>
    <xf numFmtId="0" fontId="7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9" fillId="0" borderId="0" xfId="0" applyFont="1" applyAlignment="1">
      <alignment vertical="top" wrapText="1"/>
    </xf>
    <xf numFmtId="0" fontId="9" fillId="0" borderId="0" xfId="0" applyFont="1"/>
    <xf numFmtId="164" fontId="7" fillId="0" borderId="0" xfId="0" applyNumberFormat="1" applyFont="1"/>
    <xf numFmtId="0" fontId="0" fillId="0" borderId="11" xfId="0" applyBorder="1"/>
    <xf numFmtId="0" fontId="5" fillId="0" borderId="0" xfId="0" applyFont="1" applyAlignment="1">
      <alignment wrapText="1"/>
    </xf>
    <xf numFmtId="0" fontId="5" fillId="0" borderId="6" xfId="0" applyFont="1" applyBorder="1" applyAlignment="1">
      <alignment horizontal="center"/>
    </xf>
    <xf numFmtId="0" fontId="5" fillId="2" borderId="5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6" borderId="6" xfId="0" applyFont="1" applyFill="1" applyBorder="1" applyAlignment="1">
      <alignment horizontal="center" wrapText="1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5" fillId="11" borderId="0" xfId="0" applyFont="1" applyFill="1" applyAlignment="1">
      <alignment horizontal="center"/>
    </xf>
    <xf numFmtId="165" fontId="5" fillId="0" borderId="0" xfId="0" applyNumberFormat="1" applyFont="1" applyAlignment="1">
      <alignment horizontal="center"/>
    </xf>
    <xf numFmtId="165" fontId="5" fillId="11" borderId="0" xfId="0" applyNumberFormat="1" applyFont="1" applyFill="1" applyAlignment="1">
      <alignment horizontal="center"/>
    </xf>
    <xf numFmtId="0" fontId="0" fillId="0" borderId="6" xfId="0" applyBorder="1" applyAlignment="1">
      <alignment horizontal="left"/>
    </xf>
    <xf numFmtId="0" fontId="8" fillId="0" borderId="0" xfId="0" applyFont="1" applyAlignment="1">
      <alignment horizontal="center" wrapText="1"/>
    </xf>
    <xf numFmtId="0" fontId="0" fillId="0" borderId="9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6" fillId="0" borderId="0" xfId="0" applyFont="1" applyAlignment="1">
      <alignment horizontal="left"/>
    </xf>
    <xf numFmtId="0" fontId="11" fillId="0" borderId="0" xfId="0" applyFont="1" applyAlignment="1">
      <alignment horizontal="left" wrapText="1"/>
    </xf>
    <xf numFmtId="0" fontId="11" fillId="6" borderId="6" xfId="0" applyFont="1" applyFill="1" applyBorder="1" applyAlignment="1">
      <alignment horizontal="left" wrapText="1"/>
    </xf>
    <xf numFmtId="164" fontId="9" fillId="0" borderId="0" xfId="0" applyNumberFormat="1" applyFont="1"/>
    <xf numFmtId="0" fontId="6" fillId="0" borderId="0" xfId="0" applyFont="1"/>
    <xf numFmtId="0" fontId="12" fillId="0" borderId="0" xfId="0" applyFont="1"/>
    <xf numFmtId="0" fontId="8" fillId="0" borderId="0" xfId="0" applyFont="1"/>
    <xf numFmtId="0" fontId="13" fillId="0" borderId="0" xfId="0" applyFont="1"/>
    <xf numFmtId="0" fontId="5" fillId="0" borderId="3" xfId="0" applyFont="1" applyBorder="1"/>
    <xf numFmtId="0" fontId="10" fillId="0" borderId="0" xfId="0" applyFont="1"/>
    <xf numFmtId="0" fontId="3" fillId="0" borderId="7" xfId="0" applyFont="1" applyBorder="1" applyAlignment="1">
      <alignment horizontal="center" vertical="top" wrapText="1"/>
    </xf>
    <xf numFmtId="0" fontId="0" fillId="0" borderId="12" xfId="0" applyBorder="1"/>
    <xf numFmtId="0" fontId="0" fillId="0" borderId="3" xfId="0" applyBorder="1"/>
    <xf numFmtId="0" fontId="3" fillId="0" borderId="11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15" fillId="0" borderId="0" xfId="0" applyFont="1"/>
    <xf numFmtId="0" fontId="16" fillId="0" borderId="0" xfId="0" applyFont="1"/>
    <xf numFmtId="0" fontId="11" fillId="0" borderId="0" xfId="0" applyFont="1"/>
    <xf numFmtId="164" fontId="11" fillId="0" borderId="0" xfId="0" applyNumberFormat="1" applyFont="1"/>
    <xf numFmtId="0" fontId="11" fillId="0" borderId="0" xfId="0" applyFont="1" applyAlignment="1">
      <alignment wrapText="1"/>
    </xf>
    <xf numFmtId="0" fontId="11" fillId="2" borderId="4" xfId="0" applyFont="1" applyFill="1" applyBorder="1" applyAlignment="1">
      <alignment horizontal="center" vertical="top"/>
    </xf>
    <xf numFmtId="0" fontId="11" fillId="9" borderId="6" xfId="0" applyFont="1" applyFill="1" applyBorder="1" applyAlignment="1">
      <alignment horizontal="center" vertical="top" wrapText="1"/>
    </xf>
    <xf numFmtId="0" fontId="11" fillId="10" borderId="6" xfId="0" applyFont="1" applyFill="1" applyBorder="1" applyAlignment="1">
      <alignment horizontal="center" vertical="top" wrapText="1"/>
    </xf>
    <xf numFmtId="0" fontId="16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wrapText="1"/>
    </xf>
    <xf numFmtId="0" fontId="11" fillId="8" borderId="2" xfId="0" applyFont="1" applyFill="1" applyBorder="1" applyAlignment="1">
      <alignment horizontal="center" wrapText="1"/>
    </xf>
    <xf numFmtId="0" fontId="11" fillId="5" borderId="1" xfId="0" applyFont="1" applyFill="1" applyBorder="1" applyAlignment="1">
      <alignment horizontal="center" wrapText="1"/>
    </xf>
    <xf numFmtId="0" fontId="11" fillId="5" borderId="1" xfId="0" applyFont="1" applyFill="1" applyBorder="1" applyAlignment="1">
      <alignment horizontal="center"/>
    </xf>
    <xf numFmtId="0" fontId="11" fillId="5" borderId="2" xfId="0" applyFont="1" applyFill="1" applyBorder="1" applyAlignment="1">
      <alignment horizontal="center" wrapText="1"/>
    </xf>
    <xf numFmtId="0" fontId="11" fillId="7" borderId="2" xfId="0" applyFont="1" applyFill="1" applyBorder="1" applyAlignment="1">
      <alignment horizontal="center"/>
    </xf>
    <xf numFmtId="0" fontId="11" fillId="7" borderId="3" xfId="0" applyFont="1" applyFill="1" applyBorder="1" applyAlignment="1">
      <alignment horizontal="center" wrapText="1"/>
    </xf>
    <xf numFmtId="0" fontId="11" fillId="7" borderId="2" xfId="0" applyFont="1" applyFill="1" applyBorder="1" applyAlignment="1">
      <alignment horizontal="center" wrapText="1"/>
    </xf>
    <xf numFmtId="0" fontId="11" fillId="9" borderId="2" xfId="0" applyFont="1" applyFill="1" applyBorder="1" applyAlignment="1">
      <alignment horizontal="center" wrapText="1"/>
    </xf>
    <xf numFmtId="0" fontId="11" fillId="10" borderId="1" xfId="0" applyFont="1" applyFill="1" applyBorder="1" applyAlignment="1">
      <alignment horizontal="center" wrapText="1"/>
    </xf>
    <xf numFmtId="0" fontId="11" fillId="4" borderId="2" xfId="0" applyFont="1" applyFill="1" applyBorder="1" applyAlignment="1">
      <alignment horizontal="center" vertical="top" wrapText="1"/>
    </xf>
    <xf numFmtId="1" fontId="11" fillId="3" borderId="2" xfId="0" applyNumberFormat="1" applyFont="1" applyFill="1" applyBorder="1" applyAlignment="1">
      <alignment horizontal="center" vertical="top" wrapText="1"/>
    </xf>
    <xf numFmtId="0" fontId="11" fillId="6" borderId="2" xfId="0" applyFont="1" applyFill="1" applyBorder="1" applyAlignment="1">
      <alignment horizontal="center" vertical="top" wrapText="1"/>
    </xf>
    <xf numFmtId="0" fontId="11" fillId="6" borderId="6" xfId="0" applyFont="1" applyFill="1" applyBorder="1" applyAlignment="1">
      <alignment horizontal="center" vertical="top" wrapText="1"/>
    </xf>
    <xf numFmtId="0" fontId="11" fillId="2" borderId="4" xfId="0" applyFont="1" applyFill="1" applyBorder="1" applyAlignment="1">
      <alignment horizontal="center" vertical="top" wrapText="1"/>
    </xf>
    <xf numFmtId="0" fontId="11" fillId="0" borderId="7" xfId="0" applyFont="1" applyBorder="1"/>
    <xf numFmtId="0" fontId="11" fillId="0" borderId="11" xfId="0" applyFont="1" applyBorder="1"/>
    <xf numFmtId="0" fontId="11" fillId="0" borderId="12" xfId="0" applyFont="1" applyBorder="1"/>
    <xf numFmtId="0" fontId="17" fillId="0" borderId="6" xfId="0" applyFont="1" applyBorder="1" applyAlignment="1">
      <alignment horizontal="center" vertical="center" wrapText="1"/>
    </xf>
    <xf numFmtId="1" fontId="4" fillId="8" borderId="6" xfId="0" applyNumberFormat="1" applyFont="1" applyFill="1" applyBorder="1" applyAlignment="1">
      <alignment horizontal="center" vertical="center" wrapText="1"/>
    </xf>
    <xf numFmtId="1" fontId="4" fillId="5" borderId="6" xfId="0" applyNumberFormat="1" applyFont="1" applyFill="1" applyBorder="1" applyAlignment="1">
      <alignment horizontal="center" vertical="center" wrapText="1"/>
    </xf>
    <xf numFmtId="1" fontId="17" fillId="7" borderId="6" xfId="0" applyNumberFormat="1" applyFont="1" applyFill="1" applyBorder="1" applyAlignment="1">
      <alignment horizontal="center" vertical="center" wrapText="1"/>
    </xf>
    <xf numFmtId="1" fontId="4" fillId="7" borderId="6" xfId="0" applyNumberFormat="1" applyFont="1" applyFill="1" applyBorder="1" applyAlignment="1">
      <alignment horizontal="center" vertical="center" wrapText="1"/>
    </xf>
    <xf numFmtId="0" fontId="4" fillId="9" borderId="6" xfId="0" applyFont="1" applyFill="1" applyBorder="1" applyAlignment="1">
      <alignment horizontal="center" vertical="center" wrapText="1"/>
    </xf>
    <xf numFmtId="0" fontId="4" fillId="10" borderId="6" xfId="0" applyFont="1" applyFill="1" applyBorder="1" applyAlignment="1">
      <alignment horizontal="center" vertical="center" wrapText="1"/>
    </xf>
    <xf numFmtId="1" fontId="17" fillId="4" borderId="6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3" borderId="6" xfId="0" applyNumberFormat="1" applyFont="1" applyFill="1" applyBorder="1" applyAlignment="1">
      <alignment horizontal="center" vertical="center" wrapText="1"/>
    </xf>
    <xf numFmtId="1" fontId="17" fillId="3" borderId="6" xfId="0" applyNumberFormat="1" applyFont="1" applyFill="1" applyBorder="1" applyAlignment="1">
      <alignment horizontal="center" vertical="center" wrapText="1"/>
    </xf>
    <xf numFmtId="165" fontId="17" fillId="6" borderId="6" xfId="0" applyNumberFormat="1" applyFont="1" applyFill="1" applyBorder="1" applyAlignment="1">
      <alignment horizontal="center" vertical="center" wrapText="1"/>
    </xf>
    <xf numFmtId="165" fontId="4" fillId="6" borderId="6" xfId="0" applyNumberFormat="1" applyFont="1" applyFill="1" applyBorder="1" applyAlignment="1">
      <alignment horizontal="center" vertical="center" wrapText="1"/>
    </xf>
    <xf numFmtId="49" fontId="17" fillId="0" borderId="7" xfId="0" applyNumberFormat="1" applyFont="1" applyBorder="1" applyAlignment="1">
      <alignment horizontal="center" vertical="center" wrapText="1"/>
    </xf>
    <xf numFmtId="49" fontId="17" fillId="0" borderId="6" xfId="0" applyNumberFormat="1" applyFont="1" applyBorder="1" applyAlignment="1">
      <alignment horizontal="center" vertical="center" wrapText="1"/>
    </xf>
    <xf numFmtId="1" fontId="17" fillId="8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1" fontId="17" fillId="5" borderId="11" xfId="0" applyNumberFormat="1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10" borderId="11" xfId="0" applyFont="1" applyFill="1" applyBorder="1" applyAlignment="1">
      <alignment horizontal="center" vertical="center" wrapText="1"/>
    </xf>
    <xf numFmtId="165" fontId="4" fillId="3" borderId="6" xfId="0" applyNumberFormat="1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top" wrapText="1"/>
    </xf>
    <xf numFmtId="0" fontId="11" fillId="9" borderId="5" xfId="0" applyFont="1" applyFill="1" applyBorder="1" applyAlignment="1">
      <alignment horizontal="center" vertical="top" wrapText="1"/>
    </xf>
    <xf numFmtId="0" fontId="18" fillId="12" borderId="6" xfId="2" applyFont="1" applyFill="1" applyBorder="1" applyAlignment="1">
      <alignment vertical="center" wrapText="1"/>
    </xf>
    <xf numFmtId="0" fontId="11" fillId="12" borderId="9" xfId="0" applyFont="1" applyFill="1" applyBorder="1" applyAlignment="1">
      <alignment horizontal="center" vertical="top" wrapText="1"/>
    </xf>
    <xf numFmtId="49" fontId="17" fillId="0" borderId="4" xfId="0" applyNumberFormat="1" applyFont="1" applyBorder="1" applyAlignment="1">
      <alignment horizontal="center" vertical="top" wrapText="1"/>
    </xf>
    <xf numFmtId="49" fontId="17" fillId="0" borderId="8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1" fontId="4" fillId="9" borderId="6" xfId="0" applyNumberFormat="1" applyFont="1" applyFill="1" applyBorder="1" applyAlignment="1">
      <alignment horizontal="center" vertical="top" wrapText="1"/>
    </xf>
    <xf numFmtId="165" fontId="4" fillId="6" borderId="6" xfId="0" applyNumberFormat="1" applyFont="1" applyFill="1" applyBorder="1" applyAlignment="1">
      <alignment horizontal="center" vertical="top" wrapText="1"/>
    </xf>
    <xf numFmtId="1" fontId="4" fillId="12" borderId="1" xfId="0" applyNumberFormat="1" applyFont="1" applyFill="1" applyBorder="1" applyAlignment="1">
      <alignment horizontal="center" vertical="top" wrapText="1"/>
    </xf>
    <xf numFmtId="49" fontId="4" fillId="12" borderId="7" xfId="0" applyNumberFormat="1" applyFont="1" applyFill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horizontal="center" vertical="top" wrapText="1"/>
    </xf>
    <xf numFmtId="165" fontId="17" fillId="6" borderId="6" xfId="0" applyNumberFormat="1" applyFont="1" applyFill="1" applyBorder="1" applyAlignment="1">
      <alignment horizontal="center" vertical="top" wrapText="1"/>
    </xf>
    <xf numFmtId="1" fontId="4" fillId="12" borderId="7" xfId="0" applyNumberFormat="1" applyFont="1" applyFill="1" applyBorder="1" applyAlignment="1">
      <alignment horizontal="center" vertical="top" wrapText="1"/>
    </xf>
    <xf numFmtId="49" fontId="4" fillId="2" borderId="7" xfId="0" applyNumberFormat="1" applyFont="1" applyFill="1" applyBorder="1" applyAlignment="1">
      <alignment horizontal="center" vertical="top" wrapText="1"/>
    </xf>
    <xf numFmtId="49" fontId="4" fillId="2" borderId="6" xfId="0" applyNumberFormat="1" applyFont="1" applyFill="1" applyBorder="1" applyAlignment="1">
      <alignment horizontal="center" vertical="top" wrapText="1"/>
    </xf>
    <xf numFmtId="0" fontId="17" fillId="0" borderId="6" xfId="0" applyFont="1" applyBorder="1" applyAlignment="1">
      <alignment horizontal="center" vertical="top" wrapText="1"/>
    </xf>
    <xf numFmtId="1" fontId="4" fillId="8" borderId="5" xfId="0" applyNumberFormat="1" applyFont="1" applyFill="1" applyBorder="1" applyAlignment="1">
      <alignment horizontal="center" vertical="top" wrapText="1"/>
    </xf>
    <xf numFmtId="1" fontId="4" fillId="8" borderId="6" xfId="0" applyNumberFormat="1" applyFont="1" applyFill="1" applyBorder="1" applyAlignment="1">
      <alignment horizontal="center" vertical="top" wrapText="1"/>
    </xf>
    <xf numFmtId="1" fontId="4" fillId="5" borderId="5" xfId="0" applyNumberFormat="1" applyFont="1" applyFill="1" applyBorder="1" applyAlignment="1">
      <alignment horizontal="center" vertical="top" wrapText="1"/>
    </xf>
    <xf numFmtId="1" fontId="4" fillId="5" borderId="0" xfId="0" applyNumberFormat="1" applyFont="1" applyFill="1" applyAlignment="1">
      <alignment horizontal="center" vertical="top" wrapText="1"/>
    </xf>
    <xf numFmtId="1" fontId="4" fillId="5" borderId="9" xfId="0" applyNumberFormat="1" applyFont="1" applyFill="1" applyBorder="1" applyAlignment="1">
      <alignment horizontal="center" vertical="top" wrapText="1"/>
    </xf>
    <xf numFmtId="1" fontId="4" fillId="5" borderId="6" xfId="0" applyNumberFormat="1" applyFont="1" applyFill="1" applyBorder="1" applyAlignment="1">
      <alignment horizontal="center" vertical="top" wrapText="1"/>
    </xf>
    <xf numFmtId="1" fontId="4" fillId="7" borderId="6" xfId="0" applyNumberFormat="1" applyFont="1" applyFill="1" applyBorder="1" applyAlignment="1">
      <alignment horizontal="center" vertical="top" wrapText="1"/>
    </xf>
    <xf numFmtId="0" fontId="4" fillId="9" borderId="6" xfId="0" applyFont="1" applyFill="1" applyBorder="1" applyAlignment="1">
      <alignment horizontal="center" vertical="top" wrapText="1"/>
    </xf>
    <xf numFmtId="0" fontId="4" fillId="10" borderId="6" xfId="0" applyFont="1" applyFill="1" applyBorder="1" applyAlignment="1">
      <alignment horizontal="center" vertical="top" wrapText="1"/>
    </xf>
    <xf numFmtId="1" fontId="4" fillId="4" borderId="6" xfId="0" applyNumberFormat="1" applyFont="1" applyFill="1" applyBorder="1" applyAlignment="1">
      <alignment horizontal="center" vertical="top" wrapText="1"/>
    </xf>
    <xf numFmtId="1" fontId="4" fillId="3" borderId="6" xfId="0" applyNumberFormat="1" applyFont="1" applyFill="1" applyBorder="1" applyAlignment="1">
      <alignment horizontal="center" vertical="top" wrapText="1"/>
    </xf>
    <xf numFmtId="1" fontId="17" fillId="8" borderId="6" xfId="0" applyNumberFormat="1" applyFont="1" applyFill="1" applyBorder="1" applyAlignment="1">
      <alignment horizontal="center" vertical="top" wrapText="1"/>
    </xf>
    <xf numFmtId="1" fontId="17" fillId="5" borderId="6" xfId="0" applyNumberFormat="1" applyFont="1" applyFill="1" applyBorder="1" applyAlignment="1">
      <alignment horizontal="center" vertical="top" wrapText="1"/>
    </xf>
    <xf numFmtId="1" fontId="17" fillId="5" borderId="11" xfId="0" applyNumberFormat="1" applyFont="1" applyFill="1" applyBorder="1" applyAlignment="1">
      <alignment horizontal="center" vertical="top" wrapText="1"/>
    </xf>
    <xf numFmtId="1" fontId="17" fillId="7" borderId="6" xfId="0" applyNumberFormat="1" applyFont="1" applyFill="1" applyBorder="1" applyAlignment="1">
      <alignment horizontal="center" vertical="top" wrapText="1"/>
    </xf>
    <xf numFmtId="1" fontId="17" fillId="4" borderId="6" xfId="0" applyNumberFormat="1" applyFont="1" applyFill="1" applyBorder="1" applyAlignment="1">
      <alignment horizontal="center" vertical="top" wrapText="1"/>
    </xf>
    <xf numFmtId="1" fontId="17" fillId="3" borderId="6" xfId="0" applyNumberFormat="1" applyFont="1" applyFill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0" fontId="4" fillId="10" borderId="0" xfId="0" applyFont="1" applyFill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4" fillId="10" borderId="11" xfId="0" applyFont="1" applyFill="1" applyBorder="1" applyAlignment="1">
      <alignment horizontal="center" vertical="top" wrapText="1"/>
    </xf>
    <xf numFmtId="165" fontId="4" fillId="3" borderId="6" xfId="0" applyNumberFormat="1" applyFont="1" applyFill="1" applyBorder="1" applyAlignment="1">
      <alignment horizontal="center" vertical="top" wrapText="1"/>
    </xf>
    <xf numFmtId="49" fontId="17" fillId="0" borderId="4" xfId="0" applyNumberFormat="1" applyFont="1" applyBorder="1" applyAlignment="1">
      <alignment vertical="top" wrapText="1"/>
    </xf>
    <xf numFmtId="49" fontId="17" fillId="0" borderId="8" xfId="0" applyNumberFormat="1" applyFont="1" applyBorder="1" applyAlignment="1">
      <alignment vertical="top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0" fontId="4" fillId="2" borderId="7" xfId="0" applyFont="1" applyFill="1" applyBorder="1" applyAlignment="1">
      <alignment vertical="top" wrapText="1"/>
    </xf>
    <xf numFmtId="0" fontId="4" fillId="2" borderId="6" xfId="0" applyFont="1" applyFill="1" applyBorder="1" applyAlignment="1">
      <alignment vertical="top" wrapText="1"/>
    </xf>
    <xf numFmtId="0" fontId="4" fillId="2" borderId="11" xfId="0" applyFont="1" applyFill="1" applyBorder="1" applyAlignment="1">
      <alignment vertical="top" wrapText="1"/>
    </xf>
    <xf numFmtId="0" fontId="11" fillId="2" borderId="9" xfId="0" applyFont="1" applyFill="1" applyBorder="1" applyAlignment="1">
      <alignment horizontal="center" vertical="top"/>
    </xf>
    <xf numFmtId="0" fontId="11" fillId="2" borderId="6" xfId="0" applyFont="1" applyFill="1" applyBorder="1" applyAlignment="1">
      <alignment horizontal="center" vertical="top" wrapText="1"/>
    </xf>
    <xf numFmtId="0" fontId="16" fillId="2" borderId="2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 wrapText="1"/>
    </xf>
    <xf numFmtId="1" fontId="17" fillId="0" borderId="6" xfId="0" applyNumberFormat="1" applyFont="1" applyBorder="1" applyAlignment="1">
      <alignment horizontal="center" vertical="top" wrapText="1"/>
    </xf>
    <xf numFmtId="1" fontId="17" fillId="13" borderId="6" xfId="0" applyNumberFormat="1" applyFont="1" applyFill="1" applyBorder="1" applyAlignment="1">
      <alignment horizontal="center" vertical="top" wrapText="1"/>
    </xf>
    <xf numFmtId="1" fontId="17" fillId="0" borderId="2" xfId="0" applyNumberFormat="1" applyFont="1" applyBorder="1" applyAlignment="1">
      <alignment horizontal="center" vertical="top" wrapText="1"/>
    </xf>
    <xf numFmtId="166" fontId="17" fillId="11" borderId="2" xfId="0" applyNumberFormat="1" applyFont="1" applyFill="1" applyBorder="1" applyAlignment="1">
      <alignment horizontal="center"/>
    </xf>
    <xf numFmtId="166" fontId="17" fillId="0" borderId="2" xfId="0" applyNumberFormat="1" applyFont="1" applyBorder="1" applyAlignment="1">
      <alignment horizontal="center" vertical="top" wrapText="1"/>
    </xf>
    <xf numFmtId="166" fontId="4" fillId="14" borderId="2" xfId="0" applyNumberFormat="1" applyFont="1" applyFill="1" applyBorder="1" applyAlignment="1">
      <alignment horizontal="center" vertical="top" wrapText="1"/>
    </xf>
    <xf numFmtId="1" fontId="4" fillId="0" borderId="6" xfId="0" applyNumberFormat="1" applyFont="1" applyBorder="1" applyAlignment="1">
      <alignment horizontal="center" vertical="top" wrapText="1"/>
    </xf>
    <xf numFmtId="1" fontId="4" fillId="0" borderId="2" xfId="0" applyNumberFormat="1" applyFont="1" applyBorder="1" applyAlignment="1">
      <alignment horizontal="center" vertical="top" wrapText="1"/>
    </xf>
    <xf numFmtId="1" fontId="4" fillId="13" borderId="6" xfId="0" applyNumberFormat="1" applyFont="1" applyFill="1" applyBorder="1" applyAlignment="1">
      <alignment horizontal="center"/>
    </xf>
    <xf numFmtId="166" fontId="4" fillId="13" borderId="6" xfId="0" applyNumberFormat="1" applyFont="1" applyFill="1" applyBorder="1" applyAlignment="1">
      <alignment horizontal="center"/>
    </xf>
    <xf numFmtId="166" fontId="4" fillId="14" borderId="6" xfId="0" applyNumberFormat="1" applyFont="1" applyFill="1" applyBorder="1" applyAlignment="1">
      <alignment horizontal="center"/>
    </xf>
    <xf numFmtId="0" fontId="17" fillId="0" borderId="0" xfId="0" applyFont="1" applyAlignment="1">
      <alignment horizontal="left" vertical="center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left" vertical="center" wrapText="1"/>
    </xf>
    <xf numFmtId="1" fontId="4" fillId="9" borderId="6" xfId="0" applyNumberFormat="1" applyFont="1" applyFill="1" applyBorder="1" applyAlignment="1">
      <alignment horizontal="center" vertical="center" wrapText="1"/>
    </xf>
    <xf numFmtId="1" fontId="4" fillId="12" borderId="7" xfId="0" applyNumberFormat="1" applyFont="1" applyFill="1" applyBorder="1" applyAlignment="1">
      <alignment horizontal="center" vertical="center" wrapText="1"/>
    </xf>
    <xf numFmtId="49" fontId="4" fillId="12" borderId="7" xfId="0" applyNumberFormat="1" applyFont="1" applyFill="1" applyBorder="1" applyAlignment="1">
      <alignment horizontal="center" vertical="center" wrapText="1"/>
    </xf>
    <xf numFmtId="0" fontId="17" fillId="0" borderId="0" xfId="0" applyFont="1"/>
    <xf numFmtId="1" fontId="4" fillId="6" borderId="6" xfId="0" applyNumberFormat="1" applyFont="1" applyFill="1" applyBorder="1" applyAlignment="1">
      <alignment horizontal="center" vertical="center" wrapText="1"/>
    </xf>
    <xf numFmtId="165" fontId="17" fillId="12" borderId="6" xfId="0" applyNumberFormat="1" applyFont="1" applyFill="1" applyBorder="1" applyAlignment="1">
      <alignment horizontal="center" vertical="center" wrapText="1"/>
    </xf>
    <xf numFmtId="49" fontId="17" fillId="0" borderId="7" xfId="0" applyNumberFormat="1" applyFont="1" applyBorder="1" applyAlignment="1">
      <alignment horizontal="left" vertical="top" wrapText="1"/>
    </xf>
    <xf numFmtId="49" fontId="17" fillId="0" borderId="4" xfId="0" applyNumberFormat="1" applyFont="1" applyBorder="1" applyAlignment="1">
      <alignment horizontal="left" vertical="top" wrapText="1"/>
    </xf>
    <xf numFmtId="0" fontId="11" fillId="3" borderId="2" xfId="0" applyFont="1" applyFill="1" applyBorder="1" applyAlignment="1">
      <alignment horizontal="center" vertical="top" wrapText="1"/>
    </xf>
    <xf numFmtId="0" fontId="11" fillId="6" borderId="5" xfId="0" applyFont="1" applyFill="1" applyBorder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0" fontId="19" fillId="0" borderId="0" xfId="0" applyFont="1"/>
    <xf numFmtId="0" fontId="14" fillId="0" borderId="6" xfId="0" applyFont="1" applyBorder="1" applyAlignment="1">
      <alignment horizontal="center"/>
    </xf>
    <xf numFmtId="0" fontId="14" fillId="6" borderId="9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vertical="top" wrapText="1"/>
    </xf>
    <xf numFmtId="0" fontId="11" fillId="4" borderId="5" xfId="0" applyFont="1" applyFill="1" applyBorder="1" applyAlignment="1">
      <alignment horizontal="center" vertical="top" wrapText="1"/>
    </xf>
    <xf numFmtId="0" fontId="17" fillId="11" borderId="1" xfId="0" applyFont="1" applyFill="1" applyBorder="1" applyAlignment="1">
      <alignment horizontal="center" vertical="center" wrapText="1"/>
    </xf>
    <xf numFmtId="0" fontId="17" fillId="11" borderId="1" xfId="0" applyFont="1" applyFill="1" applyBorder="1" applyAlignment="1">
      <alignment horizontal="center" vertical="top" wrapText="1"/>
    </xf>
    <xf numFmtId="0" fontId="4" fillId="5" borderId="6" xfId="0" applyFont="1" applyFill="1" applyBorder="1" applyAlignment="1">
      <alignment horizontal="center" wrapText="1"/>
    </xf>
    <xf numFmtId="0" fontId="17" fillId="7" borderId="6" xfId="0" applyFont="1" applyFill="1" applyBorder="1" applyAlignment="1">
      <alignment horizontal="center" wrapText="1"/>
    </xf>
    <xf numFmtId="0" fontId="4" fillId="7" borderId="6" xfId="0" applyFont="1" applyFill="1" applyBorder="1" applyAlignment="1">
      <alignment horizontal="center" wrapText="1"/>
    </xf>
    <xf numFmtId="49" fontId="17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top" wrapText="1"/>
    </xf>
    <xf numFmtId="0" fontId="0" fillId="15" borderId="0" xfId="0" applyFill="1"/>
    <xf numFmtId="0" fontId="21" fillId="0" borderId="0" xfId="0" applyFont="1"/>
    <xf numFmtId="1" fontId="22" fillId="3" borderId="6" xfId="0" applyNumberFormat="1" applyFont="1" applyFill="1" applyBorder="1" applyAlignment="1">
      <alignment horizontal="center" vertical="center" wrapText="1"/>
    </xf>
    <xf numFmtId="0" fontId="0" fillId="4" borderId="6" xfId="0" applyFill="1" applyBorder="1"/>
    <xf numFmtId="0" fontId="8" fillId="4" borderId="6" xfId="0" applyFont="1" applyFill="1" applyBorder="1"/>
    <xf numFmtId="0" fontId="22" fillId="9" borderId="6" xfId="0" applyFont="1" applyFill="1" applyBorder="1" applyAlignment="1">
      <alignment horizontal="center" vertical="center" wrapText="1"/>
    </xf>
    <xf numFmtId="0" fontId="0" fillId="17" borderId="0" xfId="0" applyFill="1"/>
    <xf numFmtId="49" fontId="17" fillId="11" borderId="7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3" fillId="0" borderId="0" xfId="0" applyFont="1" applyAlignment="1">
      <alignment wrapText="1"/>
    </xf>
    <xf numFmtId="0" fontId="9" fillId="0" borderId="0" xfId="0" applyFont="1" applyAlignment="1">
      <alignment wrapText="1"/>
    </xf>
    <xf numFmtId="1" fontId="17" fillId="8" borderId="5" xfId="0" applyNumberFormat="1" applyFont="1" applyFill="1" applyBorder="1" applyAlignment="1">
      <alignment horizontal="center" vertical="center" wrapText="1"/>
    </xf>
    <xf numFmtId="0" fontId="22" fillId="9" borderId="5" xfId="0" applyFont="1" applyFill="1" applyBorder="1" applyAlignment="1">
      <alignment horizontal="center" vertical="center" wrapText="1"/>
    </xf>
    <xf numFmtId="0" fontId="4" fillId="10" borderId="5" xfId="0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22" fillId="3" borderId="5" xfId="0" applyNumberFormat="1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/>
    </xf>
    <xf numFmtId="0" fontId="17" fillId="7" borderId="6" xfId="0" applyFont="1" applyFill="1" applyBorder="1" applyAlignment="1">
      <alignment horizontal="center" vertical="center" wrapText="1"/>
    </xf>
    <xf numFmtId="49" fontId="17" fillId="0" borderId="8" xfId="0" applyNumberFormat="1" applyFont="1" applyBorder="1" applyAlignment="1">
      <alignment horizontal="center" vertical="center" wrapText="1"/>
    </xf>
    <xf numFmtId="49" fontId="17" fillId="0" borderId="5" xfId="0" applyNumberFormat="1" applyFont="1" applyBorder="1" applyAlignment="1">
      <alignment horizontal="center" vertical="center" wrapText="1"/>
    </xf>
    <xf numFmtId="1" fontId="4" fillId="8" borderId="5" xfId="0" applyNumberFormat="1" applyFont="1" applyFill="1" applyBorder="1" applyAlignment="1">
      <alignment horizontal="center" vertical="center" wrapText="1"/>
    </xf>
    <xf numFmtId="1" fontId="4" fillId="5" borderId="5" xfId="0" applyNumberFormat="1" applyFont="1" applyFill="1" applyBorder="1" applyAlignment="1">
      <alignment horizontal="center" vertical="center" wrapText="1"/>
    </xf>
    <xf numFmtId="1" fontId="4" fillId="5" borderId="0" xfId="0" applyNumberFormat="1" applyFont="1" applyFill="1" applyAlignment="1">
      <alignment horizontal="center" vertical="center" wrapText="1"/>
    </xf>
    <xf numFmtId="1" fontId="17" fillId="5" borderId="9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wrapText="1"/>
    </xf>
    <xf numFmtId="165" fontId="17" fillId="16" borderId="6" xfId="0" applyNumberFormat="1" applyFont="1" applyFill="1" applyBorder="1" applyAlignment="1">
      <alignment horizontal="center" vertical="center" wrapText="1"/>
    </xf>
    <xf numFmtId="165" fontId="4" fillId="16" borderId="6" xfId="0" applyNumberFormat="1" applyFont="1" applyFill="1" applyBorder="1" applyAlignment="1">
      <alignment horizontal="center" vertical="center" wrapText="1"/>
    </xf>
    <xf numFmtId="0" fontId="15" fillId="16" borderId="0" xfId="0" applyFont="1" applyFill="1"/>
    <xf numFmtId="0" fontId="17" fillId="0" borderId="2" xfId="0" applyFont="1" applyBorder="1" applyAlignment="1">
      <alignment horizontal="center" vertical="center" wrapText="1"/>
    </xf>
    <xf numFmtId="1" fontId="17" fillId="8" borderId="2" xfId="0" applyNumberFormat="1" applyFont="1" applyFill="1" applyBorder="1" applyAlignment="1">
      <alignment horizontal="center" vertical="center" wrapText="1"/>
    </xf>
    <xf numFmtId="1" fontId="4" fillId="8" borderId="2" xfId="0" applyNumberFormat="1" applyFont="1" applyFill="1" applyBorder="1" applyAlignment="1">
      <alignment horizontal="center" vertical="center" wrapText="1"/>
    </xf>
    <xf numFmtId="1" fontId="17" fillId="5" borderId="2" xfId="0" applyNumberFormat="1" applyFont="1" applyFill="1" applyBorder="1" applyAlignment="1">
      <alignment horizontal="center" vertical="center" wrapText="1"/>
    </xf>
    <xf numFmtId="1" fontId="17" fillId="5" borderId="3" xfId="0" applyNumberFormat="1" applyFont="1" applyFill="1" applyBorder="1" applyAlignment="1">
      <alignment horizontal="center" vertical="center" wrapText="1"/>
    </xf>
    <xf numFmtId="1" fontId="4" fillId="5" borderId="2" xfId="0" applyNumberFormat="1" applyFont="1" applyFill="1" applyBorder="1" applyAlignment="1">
      <alignment horizontal="center" vertical="center" wrapText="1"/>
    </xf>
    <xf numFmtId="1" fontId="17" fillId="7" borderId="9" xfId="0" applyNumberFormat="1" applyFont="1" applyFill="1" applyBorder="1" applyAlignment="1">
      <alignment horizontal="center" vertical="center" wrapText="1"/>
    </xf>
    <xf numFmtId="1" fontId="17" fillId="7" borderId="2" xfId="0" applyNumberFormat="1" applyFont="1" applyFill="1" applyBorder="1" applyAlignment="1">
      <alignment horizontal="center" vertical="center" wrapText="1"/>
    </xf>
    <xf numFmtId="1" fontId="4" fillId="7" borderId="2" xfId="0" applyNumberFormat="1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center" vertical="center" wrapText="1"/>
    </xf>
    <xf numFmtId="1" fontId="17" fillId="4" borderId="2" xfId="0" applyNumberFormat="1" applyFont="1" applyFill="1" applyBorder="1" applyAlignment="1">
      <alignment horizontal="center" vertical="center" wrapText="1"/>
    </xf>
    <xf numFmtId="1" fontId="4" fillId="4" borderId="2" xfId="0" applyNumberFormat="1" applyFont="1" applyFill="1" applyBorder="1" applyAlignment="1">
      <alignment horizontal="center" vertical="center" wrapText="1"/>
    </xf>
    <xf numFmtId="1" fontId="17" fillId="3" borderId="2" xfId="0" applyNumberFormat="1" applyFont="1" applyFill="1" applyBorder="1" applyAlignment="1">
      <alignment horizontal="center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49" fontId="17" fillId="16" borderId="7" xfId="0" applyNumberFormat="1" applyFont="1" applyFill="1" applyBorder="1" applyAlignment="1">
      <alignment horizontal="left" vertical="center" wrapText="1"/>
    </xf>
    <xf numFmtId="49" fontId="17" fillId="16" borderId="7" xfId="0" applyNumberFormat="1" applyFont="1" applyFill="1" applyBorder="1" applyAlignment="1">
      <alignment horizontal="center" vertical="center" wrapText="1"/>
    </xf>
    <xf numFmtId="0" fontId="17" fillId="16" borderId="6" xfId="0" applyFont="1" applyFill="1" applyBorder="1" applyAlignment="1">
      <alignment horizontal="center" vertical="center" wrapText="1"/>
    </xf>
    <xf numFmtId="1" fontId="17" fillId="16" borderId="6" xfId="0" applyNumberFormat="1" applyFont="1" applyFill="1" applyBorder="1" applyAlignment="1">
      <alignment horizontal="center" vertical="center" wrapText="1"/>
    </xf>
    <xf numFmtId="1" fontId="4" fillId="16" borderId="6" xfId="0" applyNumberFormat="1" applyFont="1" applyFill="1" applyBorder="1" applyAlignment="1">
      <alignment horizontal="center" vertical="center" wrapText="1"/>
    </xf>
    <xf numFmtId="1" fontId="17" fillId="16" borderId="11" xfId="0" applyNumberFormat="1" applyFont="1" applyFill="1" applyBorder="1" applyAlignment="1">
      <alignment horizontal="center" vertical="center" wrapText="1"/>
    </xf>
    <xf numFmtId="0" fontId="4" fillId="16" borderId="6" xfId="0" applyFont="1" applyFill="1" applyBorder="1" applyAlignment="1">
      <alignment horizontal="center" vertical="center" wrapText="1"/>
    </xf>
    <xf numFmtId="49" fontId="17" fillId="9" borderId="7" xfId="0" applyNumberFormat="1" applyFont="1" applyFill="1" applyBorder="1" applyAlignment="1">
      <alignment horizontal="left" vertical="center" wrapText="1"/>
    </xf>
    <xf numFmtId="0" fontId="17" fillId="9" borderId="6" xfId="0" applyFont="1" applyFill="1" applyBorder="1" applyAlignment="1">
      <alignment horizontal="center" vertical="center" wrapText="1"/>
    </xf>
    <xf numFmtId="165" fontId="16" fillId="6" borderId="6" xfId="0" applyNumberFormat="1" applyFont="1" applyFill="1" applyBorder="1" applyAlignment="1">
      <alignment horizontal="center" vertical="center" wrapText="1"/>
    </xf>
    <xf numFmtId="49" fontId="17" fillId="0" borderId="2" xfId="0" applyNumberFormat="1" applyFont="1" applyBorder="1" applyAlignment="1">
      <alignment horizontal="center" vertical="center" wrapText="1"/>
    </xf>
    <xf numFmtId="49" fontId="17" fillId="11" borderId="6" xfId="0" applyNumberFormat="1" applyFont="1" applyFill="1" applyBorder="1" applyAlignment="1">
      <alignment horizontal="center" vertical="center" wrapText="1"/>
    </xf>
    <xf numFmtId="165" fontId="4" fillId="6" borderId="6" xfId="4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left" vertical="center" wrapText="1"/>
    </xf>
    <xf numFmtId="49" fontId="17" fillId="5" borderId="7" xfId="0" applyNumberFormat="1" applyFont="1" applyFill="1" applyBorder="1" applyAlignment="1">
      <alignment horizontal="left" vertical="center" wrapText="1"/>
    </xf>
    <xf numFmtId="0" fontId="17" fillId="5" borderId="6" xfId="0" applyFont="1" applyFill="1" applyBorder="1" applyAlignment="1">
      <alignment horizontal="left" wrapText="1"/>
    </xf>
    <xf numFmtId="49" fontId="17" fillId="5" borderId="4" xfId="0" applyNumberFormat="1" applyFont="1" applyFill="1" applyBorder="1" applyAlignment="1">
      <alignment horizontal="left" vertical="center" wrapText="1"/>
    </xf>
    <xf numFmtId="49" fontId="17" fillId="5" borderId="1" xfId="0" applyNumberFormat="1" applyFont="1" applyFill="1" applyBorder="1" applyAlignment="1">
      <alignment horizontal="left" vertical="center" wrapText="1"/>
    </xf>
    <xf numFmtId="0" fontId="17" fillId="5" borderId="6" xfId="0" applyFont="1" applyFill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left" wrapText="1"/>
    </xf>
    <xf numFmtId="0" fontId="11" fillId="0" borderId="0" xfId="0" applyFont="1" applyAlignment="1">
      <alignment horizontal="left" wrapText="1"/>
    </xf>
    <xf numFmtId="0" fontId="11" fillId="5" borderId="7" xfId="0" applyFont="1" applyFill="1" applyBorder="1" applyAlignment="1">
      <alignment horizontal="center" vertical="top" wrapText="1"/>
    </xf>
    <xf numFmtId="0" fontId="16" fillId="5" borderId="11" xfId="0" applyFont="1" applyFill="1" applyBorder="1" applyAlignment="1">
      <alignment horizontal="center" vertical="top" wrapText="1"/>
    </xf>
    <xf numFmtId="0" fontId="16" fillId="5" borderId="12" xfId="0" applyFont="1" applyFill="1" applyBorder="1" applyAlignment="1">
      <alignment horizontal="center" vertical="top" wrapText="1"/>
    </xf>
    <xf numFmtId="0" fontId="11" fillId="7" borderId="7" xfId="0" applyFont="1" applyFill="1" applyBorder="1" applyAlignment="1">
      <alignment horizontal="center" vertical="top" wrapText="1"/>
    </xf>
    <xf numFmtId="0" fontId="11" fillId="7" borderId="11" xfId="0" applyFont="1" applyFill="1" applyBorder="1" applyAlignment="1">
      <alignment horizontal="center" vertical="top" wrapText="1"/>
    </xf>
    <xf numFmtId="0" fontId="16" fillId="7" borderId="11" xfId="0" applyFont="1" applyFill="1" applyBorder="1" applyAlignment="1">
      <alignment horizontal="center" vertical="top" wrapText="1"/>
    </xf>
    <xf numFmtId="0" fontId="16" fillId="7" borderId="12" xfId="0" applyFont="1" applyFill="1" applyBorder="1" applyAlignment="1">
      <alignment horizontal="center" vertical="top" wrapText="1"/>
    </xf>
    <xf numFmtId="0" fontId="11" fillId="2" borderId="4" xfId="0" applyFont="1" applyFill="1" applyBorder="1" applyAlignment="1">
      <alignment horizontal="center" vertical="top"/>
    </xf>
    <xf numFmtId="0" fontId="16" fillId="2" borderId="1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11" fillId="2" borderId="9" xfId="0" applyFont="1" applyFill="1" applyBorder="1" applyAlignment="1">
      <alignment horizontal="center" vertical="top" wrapText="1"/>
    </xf>
    <xf numFmtId="0" fontId="11" fillId="2" borderId="2" xfId="0" applyFont="1" applyFill="1" applyBorder="1" applyAlignment="1">
      <alignment horizontal="center" vertical="top" wrapText="1"/>
    </xf>
    <xf numFmtId="0" fontId="11" fillId="2" borderId="9" xfId="0" applyFont="1" applyFill="1" applyBorder="1" applyAlignment="1">
      <alignment horizontal="center" vertical="top"/>
    </xf>
    <xf numFmtId="0" fontId="16" fillId="2" borderId="2" xfId="0" applyFont="1" applyFill="1" applyBorder="1" applyAlignment="1">
      <alignment horizontal="center"/>
    </xf>
    <xf numFmtId="0" fontId="11" fillId="8" borderId="7" xfId="0" applyFont="1" applyFill="1" applyBorder="1" applyAlignment="1">
      <alignment horizontal="center" vertical="top" wrapText="1"/>
    </xf>
    <xf numFmtId="0" fontId="11" fillId="8" borderId="11" xfId="0" applyFont="1" applyFill="1" applyBorder="1" applyAlignment="1">
      <alignment horizontal="center" vertical="top" wrapText="1"/>
    </xf>
    <xf numFmtId="0" fontId="16" fillId="8" borderId="12" xfId="0" applyFont="1" applyFill="1" applyBorder="1" applyAlignment="1">
      <alignment horizontal="center" vertical="top" wrapText="1"/>
    </xf>
    <xf numFmtId="0" fontId="11" fillId="0" borderId="7" xfId="0" applyFont="1" applyBorder="1"/>
    <xf numFmtId="0" fontId="11" fillId="0" borderId="11" xfId="0" applyFont="1" applyBorder="1"/>
    <xf numFmtId="0" fontId="11" fillId="0" borderId="12" xfId="0" applyFont="1" applyBorder="1"/>
    <xf numFmtId="0" fontId="14" fillId="0" borderId="4" xfId="0" applyFont="1" applyBorder="1" applyAlignment="1">
      <alignment horizontal="center" vertical="top" wrapText="1"/>
    </xf>
    <xf numFmtId="0" fontId="14" fillId="0" borderId="14" xfId="0" applyFont="1" applyBorder="1" applyAlignment="1">
      <alignment horizontal="center" vertical="top" wrapText="1"/>
    </xf>
    <xf numFmtId="0" fontId="14" fillId="0" borderId="10" xfId="0" applyFont="1" applyBorder="1" applyAlignment="1">
      <alignment horizontal="center" vertical="top" wrapText="1"/>
    </xf>
    <xf numFmtId="0" fontId="14" fillId="0" borderId="8" xfId="0" applyFont="1" applyBorder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0" fontId="14" fillId="0" borderId="15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center" vertical="top" wrapText="1"/>
    </xf>
    <xf numFmtId="0" fontId="14" fillId="0" borderId="13" xfId="0" applyFont="1" applyBorder="1" applyAlignment="1">
      <alignment horizontal="center" vertical="top" wrapText="1"/>
    </xf>
    <xf numFmtId="0" fontId="19" fillId="0" borderId="7" xfId="0" applyFont="1" applyBorder="1" applyAlignment="1">
      <alignment horizontal="left" wrapText="1"/>
    </xf>
    <xf numFmtId="0" fontId="19" fillId="0" borderId="11" xfId="0" applyFont="1" applyBorder="1" applyAlignment="1">
      <alignment horizontal="left" wrapText="1"/>
    </xf>
    <xf numFmtId="0" fontId="19" fillId="0" borderId="12" xfId="0" applyFont="1" applyBorder="1" applyAlignment="1">
      <alignment horizontal="left" wrapText="1"/>
    </xf>
    <xf numFmtId="0" fontId="11" fillId="6" borderId="11" xfId="0" applyFont="1" applyFill="1" applyBorder="1" applyAlignment="1">
      <alignment horizontal="center" vertical="top"/>
    </xf>
    <xf numFmtId="0" fontId="11" fillId="6" borderId="12" xfId="0" applyFont="1" applyFill="1" applyBorder="1" applyAlignment="1">
      <alignment horizontal="center" vertical="top"/>
    </xf>
    <xf numFmtId="0" fontId="19" fillId="0" borderId="7" xfId="0" applyFont="1" applyBorder="1" applyAlignment="1">
      <alignment horizontal="left"/>
    </xf>
    <xf numFmtId="0" fontId="19" fillId="0" borderId="11" xfId="0" applyFont="1" applyBorder="1" applyAlignment="1">
      <alignment horizontal="left"/>
    </xf>
    <xf numFmtId="0" fontId="19" fillId="0" borderId="12" xfId="0" applyFont="1" applyBorder="1" applyAlignment="1">
      <alignment horizontal="left"/>
    </xf>
    <xf numFmtId="0" fontId="11" fillId="4" borderId="6" xfId="0" applyFont="1" applyFill="1" applyBorder="1" applyAlignment="1">
      <alignment horizontal="center" vertical="top"/>
    </xf>
    <xf numFmtId="0" fontId="11" fillId="3" borderId="11" xfId="0" applyFont="1" applyFill="1" applyBorder="1" applyAlignment="1">
      <alignment horizontal="center" vertical="top" wrapText="1"/>
    </xf>
    <xf numFmtId="0" fontId="11" fillId="3" borderId="12" xfId="0" applyFont="1" applyFill="1" applyBorder="1" applyAlignment="1">
      <alignment horizontal="center" vertical="top" wrapText="1"/>
    </xf>
    <xf numFmtId="0" fontId="14" fillId="2" borderId="6" xfId="0" applyFont="1" applyFill="1" applyBorder="1" applyAlignment="1">
      <alignment horizontal="center" vertical="top" wrapText="1"/>
    </xf>
    <xf numFmtId="0" fontId="11" fillId="9" borderId="7" xfId="0" applyFont="1" applyFill="1" applyBorder="1" applyAlignment="1">
      <alignment horizontal="center" wrapText="1"/>
    </xf>
    <xf numFmtId="0" fontId="11" fillId="9" borderId="11" xfId="0" applyFont="1" applyFill="1" applyBorder="1" applyAlignment="1">
      <alignment horizontal="center" wrapText="1"/>
    </xf>
    <xf numFmtId="0" fontId="11" fillId="9" borderId="12" xfId="0" applyFont="1" applyFill="1" applyBorder="1" applyAlignment="1">
      <alignment horizontal="center" wrapText="1"/>
    </xf>
    <xf numFmtId="0" fontId="11" fillId="6" borderId="11" xfId="0" applyFont="1" applyFill="1" applyBorder="1" applyAlignment="1">
      <alignment horizontal="center" wrapText="1"/>
    </xf>
    <xf numFmtId="0" fontId="11" fillId="12" borderId="4" xfId="0" applyFont="1" applyFill="1" applyBorder="1" applyAlignment="1">
      <alignment horizontal="center" wrapText="1"/>
    </xf>
    <xf numFmtId="0" fontId="11" fillId="12" borderId="10" xfId="0" applyFont="1" applyFill="1" applyBorder="1" applyAlignment="1">
      <alignment horizontal="center" wrapText="1"/>
    </xf>
    <xf numFmtId="0" fontId="11" fillId="12" borderId="8" xfId="0" applyFont="1" applyFill="1" applyBorder="1" applyAlignment="1">
      <alignment horizontal="center" wrapText="1"/>
    </xf>
    <xf numFmtId="0" fontId="11" fillId="12" borderId="13" xfId="0" applyFont="1" applyFill="1" applyBorder="1" applyAlignment="1">
      <alignment horizontal="center" wrapText="1"/>
    </xf>
    <xf numFmtId="0" fontId="11" fillId="9" borderId="7" xfId="0" applyFont="1" applyFill="1" applyBorder="1" applyAlignment="1">
      <alignment horizontal="center" vertical="top" wrapText="1"/>
    </xf>
    <xf numFmtId="0" fontId="11" fillId="9" borderId="11" xfId="0" applyFont="1" applyFill="1" applyBorder="1" applyAlignment="1">
      <alignment horizontal="center" vertical="top" wrapText="1"/>
    </xf>
    <xf numFmtId="0" fontId="11" fillId="9" borderId="12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left" wrapText="1"/>
    </xf>
    <xf numFmtId="0" fontId="6" fillId="0" borderId="7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7" fillId="0" borderId="0" xfId="0" applyFont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6" fillId="0" borderId="4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0" fillId="0" borderId="7" xfId="0" applyBorder="1" applyAlignment="1">
      <alignment horizontal="left"/>
    </xf>
    <xf numFmtId="0" fontId="0" fillId="0" borderId="11" xfId="0" applyBorder="1" applyAlignment="1">
      <alignment horizontal="left"/>
    </xf>
    <xf numFmtId="0" fontId="11" fillId="4" borderId="11" xfId="0" applyFont="1" applyFill="1" applyBorder="1" applyAlignment="1">
      <alignment horizontal="center" vertical="top"/>
    </xf>
    <xf numFmtId="0" fontId="11" fillId="4" borderId="12" xfId="0" applyFont="1" applyFill="1" applyBorder="1" applyAlignment="1">
      <alignment horizontal="center" vertical="top"/>
    </xf>
    <xf numFmtId="0" fontId="11" fillId="3" borderId="7" xfId="0" applyFont="1" applyFill="1" applyBorder="1" applyAlignment="1">
      <alignment horizontal="center" vertical="top" wrapText="1"/>
    </xf>
    <xf numFmtId="0" fontId="11" fillId="6" borderId="7" xfId="0" applyFont="1" applyFill="1" applyBorder="1" applyAlignment="1">
      <alignment horizontal="center" vertical="top" wrapText="1"/>
    </xf>
    <xf numFmtId="0" fontId="11" fillId="6" borderId="11" xfId="0" applyFont="1" applyFill="1" applyBorder="1" applyAlignment="1">
      <alignment horizontal="center" vertical="top" wrapText="1"/>
    </xf>
    <xf numFmtId="0" fontId="11" fillId="6" borderId="12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center" vertical="top" wrapText="1"/>
    </xf>
    <xf numFmtId="0" fontId="5" fillId="2" borderId="12" xfId="0" applyFont="1" applyFill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center" wrapText="1"/>
    </xf>
    <xf numFmtId="0" fontId="16" fillId="2" borderId="2" xfId="0" applyFont="1" applyFill="1" applyBorder="1"/>
    <xf numFmtId="0" fontId="0" fillId="0" borderId="0" xfId="0" applyAlignment="1">
      <alignment horizontal="left" vertical="top" wrapText="1"/>
    </xf>
    <xf numFmtId="0" fontId="0" fillId="0" borderId="0" xfId="0" quotePrefix="1" applyAlignment="1">
      <alignment horizontal="left" vertical="top" wrapText="1"/>
    </xf>
    <xf numFmtId="0" fontId="11" fillId="2" borderId="11" xfId="0" applyFont="1" applyFill="1" applyBorder="1" applyAlignment="1">
      <alignment horizontal="center" vertical="top" wrapText="1"/>
    </xf>
    <xf numFmtId="0" fontId="11" fillId="2" borderId="12" xfId="0" applyFont="1" applyFill="1" applyBorder="1" applyAlignment="1">
      <alignment horizontal="center" vertical="top" wrapText="1"/>
    </xf>
    <xf numFmtId="0" fontId="11" fillId="2" borderId="7" xfId="0" applyFont="1" applyFill="1" applyBorder="1" applyAlignment="1">
      <alignment horizontal="center" vertical="top" wrapText="1"/>
    </xf>
  </cellXfs>
  <cellStyles count="5">
    <cellStyle name="Comma" xfId="4" builtinId="3"/>
    <cellStyle name="Normal" xfId="0" builtinId="0"/>
    <cellStyle name="Normal 2" xfId="2" xr:uid="{00000000-0005-0000-0000-000001000000}"/>
    <cellStyle name="Normal 2 2" xfId="3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Lesley Connell" id="{D466A49B-DD9F-4824-902A-0A316D641CE5}" userId="S::Lesley.Connell@midlothian.gov.uk::1a56dc1c-8361-4612-b6e2-782da3027f06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N32" dT="2024-09-10T12:46:46.69" personId="{D466A49B-DD9F-4824-902A-0A316D641CE5}" id="{A708678C-5593-4EF0-AF34-E7B569A089BA}">
    <text>Estimating 6 SG funded OMPs per year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I85"/>
  <sheetViews>
    <sheetView tabSelected="1" topLeftCell="A48" zoomScale="50" zoomScaleNormal="50" workbookViewId="0">
      <selection activeCell="A53" sqref="A53"/>
    </sheetView>
  </sheetViews>
  <sheetFormatPr defaultRowHeight="13"/>
  <cols>
    <col min="1" max="1" width="46.7265625" customWidth="1"/>
    <col min="2" max="2" width="13.7265625" customWidth="1"/>
    <col min="3" max="3" width="21.7265625" customWidth="1"/>
    <col min="4" max="4" width="17.54296875" customWidth="1"/>
    <col min="5" max="5" width="20.26953125" customWidth="1"/>
    <col min="6" max="6" width="20" customWidth="1"/>
    <col min="7" max="7" width="13.453125" customWidth="1"/>
    <col min="8" max="8" width="16.1796875" customWidth="1"/>
    <col min="9" max="9" width="14.7265625" customWidth="1"/>
    <col min="10" max="10" width="20.54296875" customWidth="1"/>
    <col min="11" max="11" width="19.6328125" customWidth="1"/>
    <col min="12" max="12" width="10.7265625" customWidth="1"/>
    <col min="13" max="13" width="12.26953125" style="6" customWidth="1"/>
    <col min="14" max="14" width="13.453125" customWidth="1"/>
    <col min="15" max="15" width="12.26953125" customWidth="1"/>
    <col min="16" max="16" width="10.1796875" customWidth="1"/>
    <col min="17" max="17" width="13" style="6" customWidth="1"/>
    <col min="18" max="18" width="10.7265625" customWidth="1"/>
    <col min="19" max="19" width="15.08984375" customWidth="1"/>
    <col min="20" max="20" width="32.1796875" customWidth="1"/>
    <col min="21" max="21" width="11.7265625" style="6" customWidth="1"/>
    <col min="22" max="22" width="24.1796875" customWidth="1"/>
    <col min="23" max="23" width="19.54296875" customWidth="1"/>
    <col min="24" max="24" width="9.7265625" customWidth="1"/>
    <col min="25" max="28" width="9.81640625" customWidth="1"/>
    <col min="29" max="29" width="22.81640625" customWidth="1"/>
    <col min="30" max="31" width="9.453125" customWidth="1"/>
    <col min="32" max="32" width="9.26953125" customWidth="1"/>
    <col min="33" max="33" width="8.54296875" customWidth="1"/>
    <col min="34" max="34" width="9.54296875" customWidth="1"/>
    <col min="35" max="35" width="22.90625" customWidth="1"/>
    <col min="36" max="36" width="16.6328125" customWidth="1"/>
    <col min="37" max="37" width="15.6328125" customWidth="1"/>
    <col min="38" max="38" width="16.08984375" customWidth="1"/>
    <col min="39" max="39" width="15.36328125" customWidth="1"/>
    <col min="40" max="40" width="21.08984375" customWidth="1"/>
    <col min="41" max="41" width="22.54296875" customWidth="1"/>
    <col min="43" max="43" width="47.36328125" style="193" customWidth="1"/>
  </cols>
  <sheetData>
    <row r="1" spans="1:87" s="12" customFormat="1" ht="82.5" customHeight="1">
      <c r="A1" s="247" t="s">
        <v>58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  <c r="V1" s="248"/>
      <c r="W1" s="248"/>
      <c r="X1" s="248"/>
      <c r="Y1" s="248"/>
      <c r="Z1" s="248"/>
      <c r="AA1" s="248"/>
      <c r="AB1" s="248"/>
      <c r="AC1" s="248"/>
      <c r="AD1"/>
      <c r="AE1"/>
      <c r="AF1"/>
      <c r="AG1"/>
      <c r="AH1"/>
      <c r="AI1"/>
      <c r="AJ1"/>
      <c r="AK1"/>
      <c r="AL1"/>
      <c r="AM1"/>
      <c r="AN1"/>
      <c r="AO1"/>
      <c r="AP1"/>
      <c r="AQ1" s="193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</row>
    <row r="2" spans="1:87" ht="16.5" customHeight="1">
      <c r="A2" s="1"/>
      <c r="B2" s="1"/>
      <c r="C2" s="1"/>
      <c r="D2" s="1"/>
      <c r="E2" s="1"/>
      <c r="F2" s="2"/>
      <c r="G2" s="2"/>
      <c r="H2" s="2"/>
      <c r="I2" s="2"/>
      <c r="J2" s="2"/>
      <c r="K2" s="2"/>
      <c r="L2" s="2"/>
      <c r="T2" s="3"/>
      <c r="U2" s="3"/>
    </row>
    <row r="4" spans="1:87" ht="16.5" customHeight="1">
      <c r="A4" s="1"/>
      <c r="B4" s="1"/>
      <c r="C4" s="1"/>
      <c r="D4" s="2"/>
      <c r="E4" s="2"/>
      <c r="F4" s="2"/>
      <c r="G4" s="2"/>
      <c r="I4" s="2"/>
      <c r="J4" s="6"/>
      <c r="K4" s="6"/>
      <c r="L4" s="6"/>
      <c r="N4" s="6"/>
      <c r="O4" s="6"/>
      <c r="P4" s="6"/>
      <c r="R4" s="6"/>
      <c r="U4"/>
    </row>
    <row r="5" spans="1:87">
      <c r="J5" s="6"/>
      <c r="K5" s="6"/>
      <c r="L5" s="6"/>
      <c r="N5" s="6"/>
      <c r="O5" s="6"/>
      <c r="P5" s="6"/>
      <c r="R5" s="6"/>
      <c r="U5"/>
    </row>
    <row r="6" spans="1:87" ht="18" customHeight="1">
      <c r="A6" s="271" t="s">
        <v>99</v>
      </c>
      <c r="B6" s="272"/>
      <c r="C6" s="272"/>
      <c r="D6" s="272"/>
      <c r="E6" s="272"/>
      <c r="F6" s="273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3"/>
      <c r="U6" s="3"/>
    </row>
    <row r="7" spans="1:87" ht="18" customHeight="1">
      <c r="A7" s="274"/>
      <c r="B7" s="275"/>
      <c r="C7" s="275"/>
      <c r="D7" s="275"/>
      <c r="E7" s="275"/>
      <c r="F7" s="276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3"/>
      <c r="U7" s="3"/>
    </row>
    <row r="8" spans="1:87" ht="18" customHeight="1">
      <c r="A8" s="277"/>
      <c r="B8" s="278"/>
      <c r="C8" s="278"/>
      <c r="D8" s="278"/>
      <c r="E8" s="278"/>
      <c r="F8" s="279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3"/>
      <c r="U8" s="3"/>
    </row>
    <row r="9" spans="1:87" ht="18">
      <c r="A9" s="260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8"/>
      <c r="M9" s="18"/>
      <c r="N9" s="18"/>
      <c r="O9" s="18"/>
      <c r="P9" s="18"/>
      <c r="Q9" s="18"/>
      <c r="R9" s="18"/>
      <c r="S9" s="18"/>
      <c r="T9" s="3"/>
      <c r="U9" s="3"/>
    </row>
    <row r="10" spans="1:87" ht="24.5" customHeight="1">
      <c r="A10" s="268"/>
      <c r="B10" s="269"/>
      <c r="C10" s="269"/>
      <c r="D10" s="269"/>
      <c r="E10" s="269"/>
      <c r="F10" s="270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</row>
    <row r="11" spans="1:87" ht="23.25" customHeight="1">
      <c r="A11" s="68" t="s">
        <v>100</v>
      </c>
      <c r="B11" s="69"/>
      <c r="C11" s="69"/>
      <c r="D11" s="69"/>
      <c r="E11" s="69"/>
      <c r="F11" s="70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 t="s">
        <v>42</v>
      </c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</row>
    <row r="12" spans="1:87" ht="20">
      <c r="A12" s="249"/>
      <c r="B12" s="249"/>
      <c r="C12" s="249"/>
      <c r="D12" s="249"/>
      <c r="E12" s="249"/>
      <c r="F12" s="249"/>
      <c r="G12" s="46"/>
      <c r="H12" s="45"/>
      <c r="I12" s="45"/>
      <c r="J12" s="250"/>
      <c r="K12" s="250"/>
      <c r="L12" s="250"/>
      <c r="M12" s="250"/>
      <c r="N12" s="250"/>
      <c r="O12" s="250"/>
      <c r="P12" s="47"/>
      <c r="Q12" s="46"/>
      <c r="R12" s="46"/>
      <c r="S12" s="46"/>
      <c r="T12" s="46"/>
      <c r="U12" s="46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</row>
    <row r="13" spans="1:87" ht="28.5" customHeight="1">
      <c r="A13" s="250" t="s">
        <v>91</v>
      </c>
      <c r="B13" s="250"/>
      <c r="C13" s="250"/>
      <c r="D13" s="29"/>
      <c r="E13" s="29"/>
      <c r="F13" s="29"/>
      <c r="G13" s="46"/>
      <c r="H13" s="45"/>
      <c r="I13" s="45"/>
      <c r="J13" s="29"/>
      <c r="K13" s="29"/>
      <c r="L13" s="29"/>
      <c r="M13" s="29"/>
      <c r="N13" s="29"/>
      <c r="O13" s="29"/>
      <c r="P13" s="47"/>
      <c r="Q13" s="46"/>
      <c r="R13" s="46"/>
      <c r="S13" s="46"/>
      <c r="T13" s="46"/>
      <c r="U13" s="46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</row>
    <row r="14" spans="1:87" ht="12.75" customHeight="1">
      <c r="A14" s="47"/>
      <c r="B14" s="47"/>
      <c r="C14" s="47"/>
      <c r="D14" s="47"/>
      <c r="E14" s="47"/>
      <c r="F14" s="46"/>
      <c r="G14" s="45"/>
      <c r="H14" s="45"/>
      <c r="I14" s="45"/>
      <c r="J14" s="29"/>
      <c r="K14" s="29"/>
      <c r="L14" s="29"/>
      <c r="M14" s="29"/>
      <c r="N14" s="29"/>
      <c r="O14" s="46"/>
      <c r="P14" s="44"/>
      <c r="Q14" s="46"/>
      <c r="R14" s="46"/>
      <c r="S14" s="46"/>
      <c r="T14" s="46"/>
      <c r="U14" s="46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</row>
    <row r="15" spans="1:87" ht="12.75" customHeight="1">
      <c r="A15" s="47"/>
      <c r="B15" s="47"/>
      <c r="C15" s="47"/>
      <c r="D15" s="47"/>
      <c r="E15" s="47"/>
      <c r="F15" s="46"/>
      <c r="G15" s="45"/>
      <c r="H15" s="45"/>
      <c r="I15" s="45"/>
      <c r="J15" s="29"/>
      <c r="K15" s="29"/>
      <c r="L15" s="29"/>
      <c r="M15" s="29"/>
      <c r="N15" s="29"/>
      <c r="O15" s="46"/>
      <c r="P15" s="44"/>
      <c r="Q15" s="46"/>
      <c r="R15" s="46"/>
      <c r="S15" s="46"/>
      <c r="T15" s="46"/>
      <c r="U15" s="46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</row>
    <row r="16" spans="1:87" s="8" customFormat="1" ht="40">
      <c r="A16" s="258" t="s">
        <v>13</v>
      </c>
      <c r="B16" s="67" t="s">
        <v>21</v>
      </c>
      <c r="C16" s="67" t="s">
        <v>20</v>
      </c>
      <c r="D16" s="261" t="s">
        <v>41</v>
      </c>
      <c r="E16" s="261" t="s">
        <v>54</v>
      </c>
      <c r="F16" s="263" t="s">
        <v>19</v>
      </c>
      <c r="G16" s="265" t="s">
        <v>18</v>
      </c>
      <c r="H16" s="266"/>
      <c r="I16" s="266"/>
      <c r="J16" s="266"/>
      <c r="K16" s="266"/>
      <c r="L16" s="266"/>
      <c r="M16" s="267"/>
      <c r="N16" s="251" t="s">
        <v>17</v>
      </c>
      <c r="O16" s="252"/>
      <c r="P16" s="252"/>
      <c r="Q16" s="253"/>
      <c r="R16" s="254" t="s">
        <v>16</v>
      </c>
      <c r="S16" s="255"/>
      <c r="T16" s="256"/>
      <c r="U16" s="257"/>
      <c r="V16" s="49" t="s">
        <v>22</v>
      </c>
      <c r="W16" s="50" t="s">
        <v>23</v>
      </c>
      <c r="X16" s="288" t="s">
        <v>69</v>
      </c>
      <c r="Y16" s="288"/>
      <c r="Z16" s="288"/>
      <c r="AA16" s="288"/>
      <c r="AB16" s="288"/>
      <c r="AC16" s="288"/>
      <c r="AD16" s="289" t="s">
        <v>108</v>
      </c>
      <c r="AE16" s="289"/>
      <c r="AF16" s="289"/>
      <c r="AG16" s="289"/>
      <c r="AH16" s="289"/>
      <c r="AI16" s="290"/>
      <c r="AJ16" s="283" t="s">
        <v>63</v>
      </c>
      <c r="AK16" s="283"/>
      <c r="AL16" s="283"/>
      <c r="AM16" s="283"/>
      <c r="AN16" s="283"/>
      <c r="AO16" s="284"/>
      <c r="AQ16" s="194"/>
    </row>
    <row r="17" spans="1:57" ht="104.25" customHeight="1">
      <c r="A17" s="259"/>
      <c r="B17" s="51"/>
      <c r="C17" s="52" t="s">
        <v>12</v>
      </c>
      <c r="D17" s="262"/>
      <c r="E17" s="262"/>
      <c r="F17" s="264"/>
      <c r="G17" s="53" t="s">
        <v>0</v>
      </c>
      <c r="H17" s="53" t="s">
        <v>11</v>
      </c>
      <c r="I17" s="53" t="s">
        <v>1</v>
      </c>
      <c r="J17" s="53" t="s">
        <v>2</v>
      </c>
      <c r="K17" s="53" t="s">
        <v>3</v>
      </c>
      <c r="L17" s="53" t="s">
        <v>25</v>
      </c>
      <c r="M17" s="54" t="s">
        <v>4</v>
      </c>
      <c r="N17" s="55" t="s">
        <v>5</v>
      </c>
      <c r="O17" s="55" t="s">
        <v>6</v>
      </c>
      <c r="P17" s="56" t="s">
        <v>7</v>
      </c>
      <c r="Q17" s="57" t="s">
        <v>4</v>
      </c>
      <c r="R17" s="58" t="s">
        <v>8</v>
      </c>
      <c r="S17" s="59" t="s">
        <v>14</v>
      </c>
      <c r="T17" s="60" t="s">
        <v>24</v>
      </c>
      <c r="U17" s="60" t="s">
        <v>9</v>
      </c>
      <c r="V17" s="61" t="s">
        <v>40</v>
      </c>
      <c r="W17" s="62" t="s">
        <v>39</v>
      </c>
      <c r="X17" s="63" t="s">
        <v>94</v>
      </c>
      <c r="Y17" s="63" t="s">
        <v>95</v>
      </c>
      <c r="Z17" s="63" t="s">
        <v>96</v>
      </c>
      <c r="AA17" s="63" t="s">
        <v>97</v>
      </c>
      <c r="AB17" s="63" t="s">
        <v>101</v>
      </c>
      <c r="AC17" s="176" t="s">
        <v>60</v>
      </c>
      <c r="AD17" s="169" t="s">
        <v>94</v>
      </c>
      <c r="AE17" s="169" t="s">
        <v>95</v>
      </c>
      <c r="AF17" s="169" t="s">
        <v>96</v>
      </c>
      <c r="AG17" s="169" t="s">
        <v>97</v>
      </c>
      <c r="AH17" s="169" t="s">
        <v>101</v>
      </c>
      <c r="AI17" s="64" t="s">
        <v>59</v>
      </c>
      <c r="AJ17" s="65" t="s">
        <v>94</v>
      </c>
      <c r="AK17" s="65" t="s">
        <v>95</v>
      </c>
      <c r="AL17" s="65" t="s">
        <v>96</v>
      </c>
      <c r="AM17" s="65" t="s">
        <v>97</v>
      </c>
      <c r="AN17" s="65" t="s">
        <v>101</v>
      </c>
      <c r="AO17" s="66" t="s">
        <v>64</v>
      </c>
    </row>
    <row r="18" spans="1:57" ht="59.15" customHeight="1">
      <c r="A18" s="241" t="s">
        <v>204</v>
      </c>
      <c r="B18" s="84" t="s">
        <v>111</v>
      </c>
      <c r="C18" s="84" t="s">
        <v>117</v>
      </c>
      <c r="D18" s="84" t="s">
        <v>113</v>
      </c>
      <c r="E18" s="84">
        <v>5</v>
      </c>
      <c r="F18" s="183" t="s">
        <v>114</v>
      </c>
      <c r="G18" s="86">
        <v>38</v>
      </c>
      <c r="H18" s="86"/>
      <c r="I18" s="86"/>
      <c r="J18" s="86"/>
      <c r="K18" s="86"/>
      <c r="L18" s="86"/>
      <c r="M18" s="72">
        <v>38</v>
      </c>
      <c r="N18" s="87"/>
      <c r="O18" s="87"/>
      <c r="P18" s="87">
        <v>38</v>
      </c>
      <c r="Q18" s="73">
        <v>38</v>
      </c>
      <c r="R18" s="74">
        <v>38</v>
      </c>
      <c r="S18" s="74"/>
      <c r="T18" s="74"/>
      <c r="U18" s="75">
        <v>38</v>
      </c>
      <c r="V18" s="190" t="s">
        <v>144</v>
      </c>
      <c r="W18" s="77" t="s">
        <v>93</v>
      </c>
      <c r="X18" s="78">
        <v>38</v>
      </c>
      <c r="Y18" s="78"/>
      <c r="Z18" s="78"/>
      <c r="AA18" s="78"/>
      <c r="AB18" s="79"/>
      <c r="AC18" s="79">
        <v>38</v>
      </c>
      <c r="AD18" s="81"/>
      <c r="AE18" s="81">
        <v>38</v>
      </c>
      <c r="AF18" s="81"/>
      <c r="AG18" s="81"/>
      <c r="AH18" s="80"/>
      <c r="AI18" s="187">
        <v>38</v>
      </c>
      <c r="AJ18" s="82">
        <v>1.75</v>
      </c>
      <c r="AK18" s="82">
        <v>1.75</v>
      </c>
      <c r="AL18" s="82"/>
      <c r="AM18" s="82"/>
      <c r="AN18" s="83"/>
      <c r="AO18" s="83">
        <v>3.5</v>
      </c>
      <c r="AQ18" s="195" t="s">
        <v>185</v>
      </c>
    </row>
    <row r="19" spans="1:57" ht="65.150000000000006" customHeight="1">
      <c r="A19" s="241" t="s">
        <v>116</v>
      </c>
      <c r="B19" s="84" t="s">
        <v>111</v>
      </c>
      <c r="C19" s="84" t="s">
        <v>117</v>
      </c>
      <c r="D19" s="84" t="s">
        <v>118</v>
      </c>
      <c r="E19" s="84">
        <v>3</v>
      </c>
      <c r="F19" s="183" t="s">
        <v>114</v>
      </c>
      <c r="G19" s="86">
        <v>28</v>
      </c>
      <c r="H19" s="86"/>
      <c r="I19" s="86"/>
      <c r="J19" s="86"/>
      <c r="K19" s="86"/>
      <c r="L19" s="86"/>
      <c r="M19" s="72">
        <v>28</v>
      </c>
      <c r="N19" s="87"/>
      <c r="O19" s="87"/>
      <c r="P19" s="87">
        <v>28</v>
      </c>
      <c r="Q19" s="73">
        <v>28</v>
      </c>
      <c r="R19" s="74">
        <v>28</v>
      </c>
      <c r="S19" s="74"/>
      <c r="T19" s="74"/>
      <c r="U19" s="75">
        <v>28</v>
      </c>
      <c r="V19" s="190" t="s">
        <v>144</v>
      </c>
      <c r="W19" s="77" t="s">
        <v>93</v>
      </c>
      <c r="X19" s="78"/>
      <c r="Y19" s="78"/>
      <c r="Z19" s="78"/>
      <c r="AA19" s="78"/>
      <c r="AB19" s="188"/>
      <c r="AC19" s="79">
        <v>0</v>
      </c>
      <c r="AD19" s="81">
        <v>28</v>
      </c>
      <c r="AE19" s="81"/>
      <c r="AF19" s="81"/>
      <c r="AG19" s="81"/>
      <c r="AH19" s="80"/>
      <c r="AI19" s="187">
        <v>28</v>
      </c>
      <c r="AJ19" s="82">
        <v>1.7969999999999999</v>
      </c>
      <c r="AK19" s="82"/>
      <c r="AL19" s="82"/>
      <c r="AM19" s="82"/>
      <c r="AN19" s="83"/>
      <c r="AO19" s="83">
        <v>1.7969999999999999</v>
      </c>
      <c r="AQ19" s="195" t="s">
        <v>185</v>
      </c>
    </row>
    <row r="20" spans="1:57" ht="65.150000000000006" customHeight="1">
      <c r="A20" s="241" t="s">
        <v>203</v>
      </c>
      <c r="B20" s="84" t="s">
        <v>119</v>
      </c>
      <c r="C20" s="177" t="s">
        <v>117</v>
      </c>
      <c r="D20" s="178" t="s">
        <v>120</v>
      </c>
      <c r="E20" s="84">
        <v>2</v>
      </c>
      <c r="F20" s="183" t="s">
        <v>114</v>
      </c>
      <c r="G20" s="86">
        <v>48</v>
      </c>
      <c r="H20" s="86"/>
      <c r="I20" s="86"/>
      <c r="J20" s="86"/>
      <c r="K20" s="86"/>
      <c r="L20" s="86"/>
      <c r="M20" s="72">
        <v>48</v>
      </c>
      <c r="N20" s="179"/>
      <c r="O20" s="179"/>
      <c r="P20" s="87">
        <v>48</v>
      </c>
      <c r="Q20" s="73">
        <v>48</v>
      </c>
      <c r="R20" s="74">
        <v>47</v>
      </c>
      <c r="S20" s="74">
        <v>1</v>
      </c>
      <c r="T20" s="203" t="s">
        <v>193</v>
      </c>
      <c r="U20" s="75">
        <v>48</v>
      </c>
      <c r="V20" s="190" t="s">
        <v>144</v>
      </c>
      <c r="W20" s="77" t="s">
        <v>94</v>
      </c>
      <c r="X20" s="78">
        <v>48</v>
      </c>
      <c r="Y20" s="78"/>
      <c r="Z20" s="78"/>
      <c r="AA20" s="78"/>
      <c r="AB20" s="188"/>
      <c r="AC20" s="79">
        <v>48</v>
      </c>
      <c r="AD20" s="81"/>
      <c r="AE20" s="81">
        <v>48</v>
      </c>
      <c r="AF20" s="81"/>
      <c r="AG20" s="81"/>
      <c r="AH20" s="80"/>
      <c r="AI20" s="187">
        <v>48</v>
      </c>
      <c r="AJ20" s="82">
        <v>2.2669999999999999</v>
      </c>
      <c r="AK20" s="82">
        <v>2.2669999999999999</v>
      </c>
      <c r="AL20" s="82"/>
      <c r="AM20" s="82"/>
      <c r="AN20" s="83"/>
      <c r="AO20" s="83">
        <v>4.5339999999999998</v>
      </c>
      <c r="AQ20" s="195" t="s">
        <v>194</v>
      </c>
    </row>
    <row r="21" spans="1:57" s="185" customFormat="1" ht="65.150000000000006" customHeight="1">
      <c r="A21" s="241" t="s">
        <v>205</v>
      </c>
      <c r="B21" s="84" t="s">
        <v>111</v>
      </c>
      <c r="C21" s="183" t="s">
        <v>112</v>
      </c>
      <c r="D21" s="184" t="s">
        <v>123</v>
      </c>
      <c r="E21" s="84">
        <v>2</v>
      </c>
      <c r="F21" s="183" t="s">
        <v>114</v>
      </c>
      <c r="G21" s="86">
        <v>113</v>
      </c>
      <c r="H21" s="86"/>
      <c r="I21" s="86"/>
      <c r="J21" s="86"/>
      <c r="K21" s="86"/>
      <c r="L21" s="86"/>
      <c r="M21" s="72">
        <v>113</v>
      </c>
      <c r="N21" s="179"/>
      <c r="O21" s="179"/>
      <c r="P21" s="87">
        <v>113</v>
      </c>
      <c r="Q21" s="73">
        <v>113</v>
      </c>
      <c r="R21" s="74">
        <v>111</v>
      </c>
      <c r="S21" s="203">
        <v>2</v>
      </c>
      <c r="T21" s="203" t="s">
        <v>122</v>
      </c>
      <c r="U21" s="75">
        <v>113</v>
      </c>
      <c r="V21" s="190" t="s">
        <v>144</v>
      </c>
      <c r="W21" s="77" t="s">
        <v>94</v>
      </c>
      <c r="X21" s="78">
        <v>44</v>
      </c>
      <c r="Y21" s="78"/>
      <c r="Z21" s="78">
        <v>35</v>
      </c>
      <c r="AA21" s="78"/>
      <c r="AB21" s="78">
        <v>34</v>
      </c>
      <c r="AC21" s="79">
        <v>113</v>
      </c>
      <c r="AD21" s="81"/>
      <c r="AE21" s="81">
        <v>44</v>
      </c>
      <c r="AF21" s="81"/>
      <c r="AG21" s="81"/>
      <c r="AH21" s="81">
        <v>35</v>
      </c>
      <c r="AI21" s="187">
        <v>79</v>
      </c>
      <c r="AJ21" s="82">
        <v>2.0779999999999998</v>
      </c>
      <c r="AK21" s="82">
        <v>2.0779999999999998</v>
      </c>
      <c r="AL21" s="82">
        <v>1.653</v>
      </c>
      <c r="AM21" s="82">
        <v>1.653</v>
      </c>
      <c r="AN21" s="83"/>
      <c r="AO21" s="83">
        <v>7.4619999999999997</v>
      </c>
      <c r="AP21"/>
      <c r="AQ21" s="195" t="s">
        <v>192</v>
      </c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</row>
    <row r="22" spans="1:57" s="34" customFormat="1" ht="65" customHeight="1">
      <c r="A22" s="241" t="s">
        <v>206</v>
      </c>
      <c r="B22" s="84" t="s">
        <v>119</v>
      </c>
      <c r="C22" s="84" t="s">
        <v>117</v>
      </c>
      <c r="D22" s="84" t="s">
        <v>124</v>
      </c>
      <c r="E22" s="84">
        <v>2</v>
      </c>
      <c r="F22" s="183" t="s">
        <v>114</v>
      </c>
      <c r="G22" s="86">
        <v>25</v>
      </c>
      <c r="H22" s="86"/>
      <c r="I22" s="86"/>
      <c r="J22" s="86"/>
      <c r="K22" s="86"/>
      <c r="L22" s="86"/>
      <c r="M22" s="72">
        <v>25</v>
      </c>
      <c r="N22" s="179"/>
      <c r="O22" s="179"/>
      <c r="P22" s="87">
        <v>25</v>
      </c>
      <c r="Q22" s="73">
        <v>25</v>
      </c>
      <c r="R22" s="74">
        <v>25</v>
      </c>
      <c r="S22" s="180"/>
      <c r="T22" s="74"/>
      <c r="U22" s="75">
        <v>25</v>
      </c>
      <c r="V22" s="190" t="s">
        <v>144</v>
      </c>
      <c r="W22" s="77" t="s">
        <v>94</v>
      </c>
      <c r="X22" s="78">
        <v>25</v>
      </c>
      <c r="Y22" s="78"/>
      <c r="Z22" s="78"/>
      <c r="AA22" s="78"/>
      <c r="AB22" s="189"/>
      <c r="AC22" s="79">
        <v>25</v>
      </c>
      <c r="AD22" s="81"/>
      <c r="AE22" s="81">
        <v>25</v>
      </c>
      <c r="AF22" s="81"/>
      <c r="AG22" s="81"/>
      <c r="AH22" s="80"/>
      <c r="AI22" s="187">
        <v>25</v>
      </c>
      <c r="AJ22" s="82">
        <v>2.3610000000000002</v>
      </c>
      <c r="AK22" s="82"/>
      <c r="AL22" s="82"/>
      <c r="AM22" s="82"/>
      <c r="AN22" s="83"/>
      <c r="AO22" s="83">
        <v>2.3610000000000002</v>
      </c>
      <c r="AQ22" s="195" t="s">
        <v>201</v>
      </c>
    </row>
    <row r="23" spans="1:57" s="185" customFormat="1" ht="65.150000000000006" customHeight="1">
      <c r="A23" s="241" t="s">
        <v>212</v>
      </c>
      <c r="B23" s="84" t="s">
        <v>119</v>
      </c>
      <c r="C23" s="183" t="s">
        <v>117</v>
      </c>
      <c r="D23" s="84" t="s">
        <v>124</v>
      </c>
      <c r="E23" s="84">
        <v>2</v>
      </c>
      <c r="F23" s="183" t="s">
        <v>114</v>
      </c>
      <c r="G23" s="86">
        <v>23</v>
      </c>
      <c r="H23" s="86"/>
      <c r="I23" s="86"/>
      <c r="J23" s="86"/>
      <c r="K23" s="86"/>
      <c r="L23" s="86"/>
      <c r="M23" s="72">
        <v>23</v>
      </c>
      <c r="N23" s="179"/>
      <c r="O23" s="179"/>
      <c r="P23" s="87">
        <v>23</v>
      </c>
      <c r="Q23" s="73">
        <v>23</v>
      </c>
      <c r="R23" s="74">
        <v>23</v>
      </c>
      <c r="S23" s="180"/>
      <c r="T23" s="181"/>
      <c r="U23" s="75">
        <v>23</v>
      </c>
      <c r="V23" s="190" t="s">
        <v>144</v>
      </c>
      <c r="W23" s="77" t="s">
        <v>95</v>
      </c>
      <c r="X23" s="78">
        <v>23</v>
      </c>
      <c r="Y23" s="78"/>
      <c r="Z23" s="78"/>
      <c r="AA23" s="78"/>
      <c r="AB23" s="188"/>
      <c r="AC23" s="79">
        <v>23</v>
      </c>
      <c r="AD23" s="81"/>
      <c r="AE23" s="81">
        <v>23</v>
      </c>
      <c r="AF23" s="81"/>
      <c r="AG23" s="81"/>
      <c r="AH23" s="80"/>
      <c r="AI23" s="187">
        <v>23</v>
      </c>
      <c r="AJ23" s="82"/>
      <c r="AK23" s="82">
        <v>2.1720000000000002</v>
      </c>
      <c r="AL23" s="82"/>
      <c r="AM23" s="82"/>
      <c r="AN23" s="83"/>
      <c r="AO23" s="83">
        <v>2.1720000000000002</v>
      </c>
      <c r="AP23"/>
      <c r="AQ23" s="195" t="s">
        <v>200</v>
      </c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</row>
    <row r="24" spans="1:57" ht="69" customHeight="1">
      <c r="A24" s="241" t="s">
        <v>213</v>
      </c>
      <c r="B24" s="84" t="s">
        <v>119</v>
      </c>
      <c r="C24" s="84" t="s">
        <v>117</v>
      </c>
      <c r="D24" s="84" t="s">
        <v>124</v>
      </c>
      <c r="E24" s="84">
        <v>2</v>
      </c>
      <c r="F24" s="183" t="s">
        <v>114</v>
      </c>
      <c r="G24" s="197">
        <v>27</v>
      </c>
      <c r="H24" s="72"/>
      <c r="I24" s="72"/>
      <c r="J24" s="72"/>
      <c r="K24" s="72"/>
      <c r="L24" s="72"/>
      <c r="M24" s="72">
        <v>27</v>
      </c>
      <c r="N24" s="73"/>
      <c r="O24" s="73"/>
      <c r="P24" s="87">
        <v>27</v>
      </c>
      <c r="Q24" s="73">
        <v>27</v>
      </c>
      <c r="R24" s="74">
        <v>27</v>
      </c>
      <c r="S24" s="75"/>
      <c r="T24" s="75"/>
      <c r="U24" s="75">
        <v>27</v>
      </c>
      <c r="V24" s="198" t="s">
        <v>144</v>
      </c>
      <c r="W24" s="199" t="s">
        <v>96</v>
      </c>
      <c r="X24" s="78">
        <v>27</v>
      </c>
      <c r="Y24" s="78"/>
      <c r="Z24" s="78"/>
      <c r="AA24" s="78"/>
      <c r="AB24" s="78"/>
      <c r="AC24" s="200">
        <v>27</v>
      </c>
      <c r="AD24" s="81"/>
      <c r="AE24" s="81"/>
      <c r="AF24" s="81">
        <v>27</v>
      </c>
      <c r="AG24" s="81"/>
      <c r="AH24" s="81"/>
      <c r="AI24" s="201">
        <v>27</v>
      </c>
      <c r="AJ24" s="82"/>
      <c r="AK24" s="82"/>
      <c r="AL24" s="82">
        <v>2.5499999999999998</v>
      </c>
      <c r="AM24" s="82"/>
      <c r="AN24" s="82"/>
      <c r="AO24" s="83">
        <v>2.5499999999999998</v>
      </c>
      <c r="AQ24" s="195" t="s">
        <v>200</v>
      </c>
    </row>
    <row r="25" spans="1:57" ht="66" customHeight="1">
      <c r="A25" s="241" t="s">
        <v>207</v>
      </c>
      <c r="B25" s="84" t="s">
        <v>111</v>
      </c>
      <c r="C25" s="85" t="s">
        <v>182</v>
      </c>
      <c r="D25" s="84" t="s">
        <v>125</v>
      </c>
      <c r="E25" s="84">
        <v>2</v>
      </c>
      <c r="F25" s="183" t="s">
        <v>114</v>
      </c>
      <c r="G25" s="86">
        <v>75</v>
      </c>
      <c r="H25" s="86"/>
      <c r="I25" s="86"/>
      <c r="J25" s="86"/>
      <c r="K25" s="86"/>
      <c r="L25" s="86"/>
      <c r="M25" s="72">
        <f t="shared" ref="M25" si="0">SUM(G25:L25)</f>
        <v>75</v>
      </c>
      <c r="N25" s="73"/>
      <c r="O25" s="73"/>
      <c r="P25" s="87">
        <v>75</v>
      </c>
      <c r="Q25" s="73">
        <f t="shared" ref="Q25" si="1">SUM(N25:P25)</f>
        <v>75</v>
      </c>
      <c r="R25" s="74">
        <v>62</v>
      </c>
      <c r="S25" s="74">
        <v>13</v>
      </c>
      <c r="T25" s="74" t="s">
        <v>126</v>
      </c>
      <c r="U25" s="75">
        <f t="shared" ref="U25" si="2">SUM(R25:S25)</f>
        <v>75</v>
      </c>
      <c r="V25" s="190" t="s">
        <v>144</v>
      </c>
      <c r="W25" s="77" t="s">
        <v>127</v>
      </c>
      <c r="X25" s="78"/>
      <c r="Y25" s="78"/>
      <c r="Z25" s="78"/>
      <c r="AA25" s="78"/>
      <c r="AB25" s="188"/>
      <c r="AC25" s="79">
        <v>0</v>
      </c>
      <c r="AD25" s="81">
        <v>75</v>
      </c>
      <c r="AE25" s="81"/>
      <c r="AF25" s="81"/>
      <c r="AG25" s="81"/>
      <c r="AH25" s="80"/>
      <c r="AI25" s="187">
        <v>75</v>
      </c>
      <c r="AJ25" s="82"/>
      <c r="AK25" s="82"/>
      <c r="AL25" s="82"/>
      <c r="AM25" s="82"/>
      <c r="AN25" s="83"/>
      <c r="AO25" s="83">
        <v>0</v>
      </c>
      <c r="AQ25" s="195" t="s">
        <v>183</v>
      </c>
    </row>
    <row r="26" spans="1:57" ht="69" customHeight="1">
      <c r="A26" s="241" t="s">
        <v>208</v>
      </c>
      <c r="B26" s="84" t="s">
        <v>111</v>
      </c>
      <c r="C26" s="177" t="s">
        <v>182</v>
      </c>
      <c r="D26" s="84" t="s">
        <v>128</v>
      </c>
      <c r="E26" s="84">
        <v>2</v>
      </c>
      <c r="F26" s="183" t="s">
        <v>114</v>
      </c>
      <c r="G26" s="86">
        <v>46</v>
      </c>
      <c r="H26" s="86"/>
      <c r="I26" s="86"/>
      <c r="J26" s="86"/>
      <c r="K26" s="86"/>
      <c r="L26" s="86"/>
      <c r="M26" s="72">
        <v>46</v>
      </c>
      <c r="N26" s="179"/>
      <c r="O26" s="179"/>
      <c r="P26" s="87">
        <v>46</v>
      </c>
      <c r="Q26" s="73">
        <v>46</v>
      </c>
      <c r="R26" s="74"/>
      <c r="S26" s="74">
        <v>46</v>
      </c>
      <c r="T26" s="74" t="s">
        <v>129</v>
      </c>
      <c r="U26" s="75">
        <v>46</v>
      </c>
      <c r="V26" s="190" t="s">
        <v>144</v>
      </c>
      <c r="W26" s="77" t="s">
        <v>115</v>
      </c>
      <c r="X26" s="78"/>
      <c r="Y26" s="78"/>
      <c r="Z26" s="78"/>
      <c r="AA26" s="78"/>
      <c r="AB26" s="188"/>
      <c r="AC26" s="79">
        <v>0</v>
      </c>
      <c r="AD26" s="81">
        <v>0</v>
      </c>
      <c r="AE26" s="81"/>
      <c r="AF26" s="81"/>
      <c r="AG26" s="81"/>
      <c r="AH26" s="80"/>
      <c r="AI26" s="187">
        <v>0</v>
      </c>
      <c r="AJ26" s="82"/>
      <c r="AK26" s="82"/>
      <c r="AL26" s="82"/>
      <c r="AM26" s="82"/>
      <c r="AN26" s="83"/>
      <c r="AO26" s="83">
        <v>0</v>
      </c>
      <c r="AQ26" s="195" t="s">
        <v>199</v>
      </c>
    </row>
    <row r="27" spans="1:57" ht="104" customHeight="1">
      <c r="A27" s="241" t="s">
        <v>209</v>
      </c>
      <c r="B27" s="84" t="s">
        <v>111</v>
      </c>
      <c r="C27" s="84" t="s">
        <v>182</v>
      </c>
      <c r="D27" s="84" t="s">
        <v>130</v>
      </c>
      <c r="E27" s="84">
        <v>2</v>
      </c>
      <c r="F27" s="183" t="s">
        <v>114</v>
      </c>
      <c r="G27" s="86">
        <v>90</v>
      </c>
      <c r="H27" s="86"/>
      <c r="I27" s="86"/>
      <c r="J27" s="86"/>
      <c r="K27" s="86"/>
      <c r="L27" s="86"/>
      <c r="M27" s="72">
        <v>90</v>
      </c>
      <c r="N27" s="179"/>
      <c r="O27" s="179"/>
      <c r="P27" s="87">
        <v>90</v>
      </c>
      <c r="Q27" s="73">
        <v>90</v>
      </c>
      <c r="R27" s="74">
        <v>84</v>
      </c>
      <c r="S27" s="74">
        <v>6</v>
      </c>
      <c r="T27" s="74" t="s">
        <v>131</v>
      </c>
      <c r="U27" s="75">
        <v>90</v>
      </c>
      <c r="V27" s="190" t="s">
        <v>144</v>
      </c>
      <c r="W27" s="77" t="s">
        <v>132</v>
      </c>
      <c r="X27" s="78"/>
      <c r="Y27" s="78"/>
      <c r="Z27" s="78"/>
      <c r="AA27" s="78"/>
      <c r="AB27" s="188"/>
      <c r="AC27" s="79">
        <v>0</v>
      </c>
      <c r="AD27" s="81">
        <v>0</v>
      </c>
      <c r="AE27" s="81"/>
      <c r="AF27" s="81"/>
      <c r="AG27" s="81"/>
      <c r="AH27" s="80"/>
      <c r="AI27" s="187">
        <v>0</v>
      </c>
      <c r="AJ27" s="82"/>
      <c r="AK27" s="82"/>
      <c r="AL27" s="82"/>
      <c r="AM27" s="82"/>
      <c r="AN27" s="83"/>
      <c r="AO27" s="83">
        <v>0</v>
      </c>
      <c r="AQ27" s="195" t="s">
        <v>199</v>
      </c>
    </row>
    <row r="28" spans="1:57" ht="82" customHeight="1">
      <c r="A28" s="241" t="s">
        <v>210</v>
      </c>
      <c r="B28" s="84" t="s">
        <v>111</v>
      </c>
      <c r="C28" s="84" t="s">
        <v>182</v>
      </c>
      <c r="D28" s="84" t="s">
        <v>133</v>
      </c>
      <c r="E28" s="84">
        <v>5</v>
      </c>
      <c r="F28" s="183" t="s">
        <v>114</v>
      </c>
      <c r="G28" s="86">
        <v>23</v>
      </c>
      <c r="H28" s="86"/>
      <c r="I28" s="86"/>
      <c r="J28" s="86"/>
      <c r="K28" s="86"/>
      <c r="L28" s="86"/>
      <c r="M28" s="72">
        <v>23</v>
      </c>
      <c r="N28" s="179"/>
      <c r="O28" s="179"/>
      <c r="P28" s="87">
        <v>23</v>
      </c>
      <c r="Q28" s="73">
        <v>23</v>
      </c>
      <c r="R28" s="74"/>
      <c r="S28" s="74">
        <v>23</v>
      </c>
      <c r="T28" s="74" t="s">
        <v>195</v>
      </c>
      <c r="U28" s="75">
        <v>23</v>
      </c>
      <c r="V28" s="190" t="s">
        <v>144</v>
      </c>
      <c r="W28" s="77" t="s">
        <v>93</v>
      </c>
      <c r="X28" s="78"/>
      <c r="Y28" s="78"/>
      <c r="Z28" s="78"/>
      <c r="AA28" s="78"/>
      <c r="AB28" s="188"/>
      <c r="AC28" s="79">
        <v>0</v>
      </c>
      <c r="AD28" s="81">
        <v>23</v>
      </c>
      <c r="AE28" s="81"/>
      <c r="AF28" s="81"/>
      <c r="AG28" s="81"/>
      <c r="AH28" s="80"/>
      <c r="AI28" s="187">
        <v>23</v>
      </c>
      <c r="AJ28" s="82"/>
      <c r="AK28" s="82"/>
      <c r="AL28" s="82"/>
      <c r="AM28" s="82"/>
      <c r="AN28" s="83"/>
      <c r="AO28" s="83">
        <v>0</v>
      </c>
      <c r="AQ28" s="195" t="s">
        <v>184</v>
      </c>
    </row>
    <row r="29" spans="1:57" ht="95" customHeight="1">
      <c r="A29" s="241" t="s">
        <v>214</v>
      </c>
      <c r="B29" s="84" t="s">
        <v>111</v>
      </c>
      <c r="C29" s="84" t="s">
        <v>117</v>
      </c>
      <c r="D29" s="84" t="s">
        <v>134</v>
      </c>
      <c r="E29" s="84">
        <v>2</v>
      </c>
      <c r="F29" s="183" t="s">
        <v>114</v>
      </c>
      <c r="G29" s="86">
        <v>23</v>
      </c>
      <c r="H29" s="86"/>
      <c r="I29" s="86"/>
      <c r="J29" s="86"/>
      <c r="K29" s="86"/>
      <c r="L29" s="86"/>
      <c r="M29" s="72">
        <v>23</v>
      </c>
      <c r="N29" s="87"/>
      <c r="O29" s="87"/>
      <c r="P29" s="87">
        <v>23</v>
      </c>
      <c r="Q29" s="73">
        <v>23</v>
      </c>
      <c r="R29" s="74">
        <v>23</v>
      </c>
      <c r="S29" s="74"/>
      <c r="T29" s="74"/>
      <c r="U29" s="75">
        <v>23</v>
      </c>
      <c r="V29" s="190" t="s">
        <v>144</v>
      </c>
      <c r="W29" s="77" t="s">
        <v>94</v>
      </c>
      <c r="X29" s="78">
        <v>23</v>
      </c>
      <c r="Y29" s="78"/>
      <c r="Z29" s="78"/>
      <c r="AA29" s="78"/>
      <c r="AB29" s="188"/>
      <c r="AC29" s="79">
        <v>23</v>
      </c>
      <c r="AD29" s="81"/>
      <c r="AE29" s="81">
        <v>23</v>
      </c>
      <c r="AF29" s="81"/>
      <c r="AG29" s="81"/>
      <c r="AH29" s="80"/>
      <c r="AI29" s="187">
        <v>23</v>
      </c>
      <c r="AJ29" s="82">
        <v>0.9405</v>
      </c>
      <c r="AK29" s="82">
        <v>0.9405</v>
      </c>
      <c r="AL29" s="82"/>
      <c r="AM29" s="82"/>
      <c r="AN29" s="83"/>
      <c r="AO29" s="83">
        <v>1.881</v>
      </c>
      <c r="AQ29" s="195" t="s">
        <v>197</v>
      </c>
    </row>
    <row r="30" spans="1:57" ht="85" customHeight="1">
      <c r="A30" s="241" t="s">
        <v>211</v>
      </c>
      <c r="B30" s="84" t="s">
        <v>111</v>
      </c>
      <c r="C30" s="182" t="s">
        <v>182</v>
      </c>
      <c r="D30" s="182" t="s">
        <v>136</v>
      </c>
      <c r="E30" s="84">
        <v>5</v>
      </c>
      <c r="F30" s="183" t="s">
        <v>114</v>
      </c>
      <c r="G30" s="86">
        <v>34</v>
      </c>
      <c r="H30" s="86"/>
      <c r="I30" s="86"/>
      <c r="J30" s="86"/>
      <c r="K30" s="86"/>
      <c r="L30" s="86"/>
      <c r="M30" s="72">
        <v>34</v>
      </c>
      <c r="N30" s="87"/>
      <c r="O30" s="87"/>
      <c r="P30" s="87">
        <v>34</v>
      </c>
      <c r="Q30" s="73">
        <v>34</v>
      </c>
      <c r="R30" s="74">
        <v>34</v>
      </c>
      <c r="S30" s="74"/>
      <c r="T30" s="74"/>
      <c r="U30" s="75">
        <v>34</v>
      </c>
      <c r="V30" s="190" t="s">
        <v>144</v>
      </c>
      <c r="W30" s="77" t="s">
        <v>93</v>
      </c>
      <c r="X30" s="78">
        <v>0</v>
      </c>
      <c r="Y30" s="78"/>
      <c r="Z30" s="78"/>
      <c r="AA30" s="78"/>
      <c r="AB30" s="188"/>
      <c r="AC30" s="79">
        <v>0</v>
      </c>
      <c r="AD30" s="81">
        <v>0</v>
      </c>
      <c r="AE30" s="81"/>
      <c r="AF30" s="81"/>
      <c r="AG30" s="81"/>
      <c r="AH30" s="80"/>
      <c r="AI30" s="187">
        <v>0</v>
      </c>
      <c r="AJ30" s="82">
        <v>3.6429999999999998</v>
      </c>
      <c r="AK30" s="82"/>
      <c r="AL30" s="82"/>
      <c r="AM30" s="82"/>
      <c r="AN30" s="83"/>
      <c r="AO30" s="83">
        <v>3.6429999999999998</v>
      </c>
      <c r="AP30" s="164"/>
      <c r="AQ30" s="195" t="s">
        <v>180</v>
      </c>
    </row>
    <row r="31" spans="1:57" s="186" customFormat="1" ht="60" customHeight="1">
      <c r="A31" s="241" t="s">
        <v>215</v>
      </c>
      <c r="B31" s="84" t="s">
        <v>111</v>
      </c>
      <c r="C31" s="84" t="s">
        <v>112</v>
      </c>
      <c r="D31" s="84" t="s">
        <v>152</v>
      </c>
      <c r="E31" s="84">
        <v>5</v>
      </c>
      <c r="F31" s="183" t="s">
        <v>114</v>
      </c>
      <c r="G31" s="86">
        <v>50</v>
      </c>
      <c r="H31" s="86"/>
      <c r="I31" s="86"/>
      <c r="J31" s="86"/>
      <c r="K31" s="86"/>
      <c r="L31" s="86"/>
      <c r="M31" s="72">
        <v>50</v>
      </c>
      <c r="N31" s="87"/>
      <c r="O31" s="87"/>
      <c r="P31" s="87">
        <v>50</v>
      </c>
      <c r="Q31" s="73">
        <v>50</v>
      </c>
      <c r="R31" s="74">
        <v>50</v>
      </c>
      <c r="S31" s="74"/>
      <c r="T31" s="74"/>
      <c r="U31" s="75">
        <v>50</v>
      </c>
      <c r="V31" s="190" t="s">
        <v>144</v>
      </c>
      <c r="W31" s="77" t="s">
        <v>95</v>
      </c>
      <c r="X31" s="78"/>
      <c r="Y31" s="78">
        <v>50</v>
      </c>
      <c r="Z31" s="78"/>
      <c r="AA31" s="78"/>
      <c r="AB31" s="78"/>
      <c r="AC31" s="79">
        <v>50</v>
      </c>
      <c r="AD31" s="81"/>
      <c r="AE31" s="81"/>
      <c r="AF31" s="81">
        <v>50</v>
      </c>
      <c r="AG31" s="81"/>
      <c r="AH31" s="81"/>
      <c r="AI31" s="80">
        <v>50</v>
      </c>
      <c r="AJ31" s="82"/>
      <c r="AK31" s="82">
        <v>2.4782999999999999</v>
      </c>
      <c r="AL31" s="82">
        <v>2.4782999999999999</v>
      </c>
      <c r="AM31" s="82"/>
      <c r="AN31" s="82"/>
      <c r="AO31" s="83">
        <v>4.9565999999999999</v>
      </c>
      <c r="AQ31" s="195" t="s">
        <v>198</v>
      </c>
    </row>
    <row r="32" spans="1:57" ht="59.15" customHeight="1">
      <c r="A32" s="241" t="s">
        <v>137</v>
      </c>
      <c r="B32" s="84" t="s">
        <v>138</v>
      </c>
      <c r="C32" s="177" t="s">
        <v>117</v>
      </c>
      <c r="D32" s="84" t="s">
        <v>139</v>
      </c>
      <c r="E32" s="202" t="s">
        <v>140</v>
      </c>
      <c r="F32" s="183" t="s">
        <v>114</v>
      </c>
      <c r="G32" s="86">
        <v>30</v>
      </c>
      <c r="H32" s="86"/>
      <c r="I32" s="86"/>
      <c r="J32" s="86"/>
      <c r="K32" s="86"/>
      <c r="L32" s="86"/>
      <c r="M32" s="72">
        <f>SUM(G32:L32)</f>
        <v>30</v>
      </c>
      <c r="N32" s="87"/>
      <c r="O32" s="87">
        <v>30</v>
      </c>
      <c r="P32" s="87"/>
      <c r="Q32" s="73">
        <f>SUM(N32:P32)</f>
        <v>30</v>
      </c>
      <c r="R32" s="74">
        <v>29</v>
      </c>
      <c r="S32" s="74">
        <v>1</v>
      </c>
      <c r="T32" s="74" t="s">
        <v>141</v>
      </c>
      <c r="U32" s="75">
        <v>30</v>
      </c>
      <c r="V32" s="190" t="s">
        <v>144</v>
      </c>
      <c r="W32" s="77" t="s">
        <v>127</v>
      </c>
      <c r="X32" s="78"/>
      <c r="Y32" s="78"/>
      <c r="Z32" s="78"/>
      <c r="AA32" s="78"/>
      <c r="AB32" s="188"/>
      <c r="AC32" s="79">
        <v>0</v>
      </c>
      <c r="AD32" s="81">
        <v>0</v>
      </c>
      <c r="AE32" s="81"/>
      <c r="AF32" s="81"/>
      <c r="AG32" s="81"/>
      <c r="AH32" s="80"/>
      <c r="AI32" s="187">
        <v>0</v>
      </c>
      <c r="AJ32" s="82">
        <v>0.33</v>
      </c>
      <c r="AK32" s="82">
        <v>0.33</v>
      </c>
      <c r="AL32" s="82">
        <v>0.33</v>
      </c>
      <c r="AM32" s="82">
        <v>0.33</v>
      </c>
      <c r="AN32" s="82">
        <v>0.33</v>
      </c>
      <c r="AO32" s="83">
        <v>1.65</v>
      </c>
      <c r="AQ32" s="195" t="s">
        <v>196</v>
      </c>
    </row>
    <row r="33" spans="1:43" s="43" customFormat="1" ht="69.75" customHeight="1">
      <c r="A33" s="244" t="s">
        <v>216</v>
      </c>
      <c r="B33" s="204" t="s">
        <v>111</v>
      </c>
      <c r="C33" s="204" t="s">
        <v>117</v>
      </c>
      <c r="D33" s="204" t="s">
        <v>142</v>
      </c>
      <c r="E33" s="71">
        <v>5</v>
      </c>
      <c r="F33" s="205" t="s">
        <v>143</v>
      </c>
      <c r="G33" s="197">
        <v>8</v>
      </c>
      <c r="H33" s="206"/>
      <c r="I33" s="206"/>
      <c r="J33" s="206"/>
      <c r="K33" s="206"/>
      <c r="L33" s="206"/>
      <c r="M33" s="72">
        <v>8</v>
      </c>
      <c r="N33" s="207"/>
      <c r="O33" s="208"/>
      <c r="P33" s="209">
        <v>8</v>
      </c>
      <c r="Q33" s="73">
        <v>8</v>
      </c>
      <c r="R33" s="74">
        <v>8</v>
      </c>
      <c r="S33" s="74"/>
      <c r="T33" s="74"/>
      <c r="U33" s="75">
        <v>8</v>
      </c>
      <c r="V33" s="76" t="s">
        <v>144</v>
      </c>
      <c r="W33" s="77" t="s">
        <v>94</v>
      </c>
      <c r="X33" s="78">
        <v>8</v>
      </c>
      <c r="Y33" s="79"/>
      <c r="Z33" s="79"/>
      <c r="AA33" s="79"/>
      <c r="AB33" s="79"/>
      <c r="AC33" s="79">
        <v>8</v>
      </c>
      <c r="AD33" s="81"/>
      <c r="AE33" s="81">
        <v>8</v>
      </c>
      <c r="AF33" s="80"/>
      <c r="AG33" s="80"/>
      <c r="AH33" s="80"/>
      <c r="AI33" s="80">
        <v>8</v>
      </c>
      <c r="AJ33" s="82">
        <v>0.91100000000000003</v>
      </c>
      <c r="AK33" s="83"/>
      <c r="AL33" s="83"/>
      <c r="AM33" s="83"/>
      <c r="AN33" s="83"/>
      <c r="AO33" s="83">
        <v>0.91100000000000003</v>
      </c>
      <c r="AQ33" s="210"/>
    </row>
    <row r="34" spans="1:43" s="43" customFormat="1" ht="60" customHeight="1">
      <c r="A34" s="242" t="s">
        <v>217</v>
      </c>
      <c r="B34" s="84" t="s">
        <v>119</v>
      </c>
      <c r="C34" s="84" t="s">
        <v>117</v>
      </c>
      <c r="D34" s="84" t="s">
        <v>145</v>
      </c>
      <c r="E34" s="71">
        <v>3</v>
      </c>
      <c r="F34" s="85" t="s">
        <v>143</v>
      </c>
      <c r="G34" s="86"/>
      <c r="H34" s="86">
        <v>18</v>
      </c>
      <c r="I34" s="86"/>
      <c r="J34" s="86"/>
      <c r="K34" s="86"/>
      <c r="L34" s="86"/>
      <c r="M34" s="72">
        <v>18</v>
      </c>
      <c r="N34" s="87"/>
      <c r="O34" s="88"/>
      <c r="P34" s="87">
        <v>18</v>
      </c>
      <c r="Q34" s="73">
        <v>18</v>
      </c>
      <c r="R34" s="74">
        <v>18</v>
      </c>
      <c r="S34" s="74"/>
      <c r="T34" s="74"/>
      <c r="U34" s="75">
        <v>18</v>
      </c>
      <c r="V34" s="76" t="s">
        <v>144</v>
      </c>
      <c r="W34" s="77" t="s">
        <v>94</v>
      </c>
      <c r="X34" s="78">
        <v>18</v>
      </c>
      <c r="Y34" s="78"/>
      <c r="Z34" s="78"/>
      <c r="AA34" s="78"/>
      <c r="AB34" s="78"/>
      <c r="AC34" s="79">
        <v>18</v>
      </c>
      <c r="AD34" s="81">
        <v>18</v>
      </c>
      <c r="AE34" s="81"/>
      <c r="AF34" s="81"/>
      <c r="AG34" s="81"/>
      <c r="AH34" s="81"/>
      <c r="AI34" s="80">
        <v>18</v>
      </c>
      <c r="AJ34" s="82">
        <v>1.4950000000000001</v>
      </c>
      <c r="AK34" s="82"/>
      <c r="AL34" s="82"/>
      <c r="AM34" s="82"/>
      <c r="AN34" s="82"/>
      <c r="AO34" s="83">
        <v>1.4950000000000001</v>
      </c>
      <c r="AQ34" s="210"/>
    </row>
    <row r="35" spans="1:43" s="43" customFormat="1" ht="66.75" customHeight="1">
      <c r="A35" s="242" t="s">
        <v>218</v>
      </c>
      <c r="B35" s="84" t="s">
        <v>111</v>
      </c>
      <c r="C35" s="84" t="s">
        <v>117</v>
      </c>
      <c r="D35" s="84" t="s">
        <v>146</v>
      </c>
      <c r="E35" s="71">
        <v>2</v>
      </c>
      <c r="F35" s="85" t="s">
        <v>143</v>
      </c>
      <c r="G35" s="86"/>
      <c r="H35" s="86">
        <v>38</v>
      </c>
      <c r="I35" s="86"/>
      <c r="J35" s="86"/>
      <c r="K35" s="86"/>
      <c r="L35" s="86"/>
      <c r="M35" s="72">
        <v>38</v>
      </c>
      <c r="N35" s="87"/>
      <c r="O35" s="88"/>
      <c r="P35" s="87">
        <v>38</v>
      </c>
      <c r="Q35" s="73">
        <v>38</v>
      </c>
      <c r="R35" s="74">
        <v>30</v>
      </c>
      <c r="S35" s="74">
        <v>8</v>
      </c>
      <c r="T35" s="74" t="s">
        <v>147</v>
      </c>
      <c r="U35" s="75">
        <v>38</v>
      </c>
      <c r="V35" s="76" t="s">
        <v>144</v>
      </c>
      <c r="W35" s="77" t="s">
        <v>94</v>
      </c>
      <c r="X35" s="78">
        <v>38</v>
      </c>
      <c r="Y35" s="78"/>
      <c r="Z35" s="78"/>
      <c r="AA35" s="78"/>
      <c r="AB35" s="78"/>
      <c r="AC35" s="79">
        <v>38</v>
      </c>
      <c r="AD35" s="81"/>
      <c r="AE35" s="81">
        <v>38</v>
      </c>
      <c r="AF35" s="81"/>
      <c r="AG35" s="81"/>
      <c r="AH35" s="81"/>
      <c r="AI35" s="80">
        <v>38</v>
      </c>
      <c r="AJ35" s="82">
        <v>0.4</v>
      </c>
      <c r="AK35" s="82">
        <v>2.5</v>
      </c>
      <c r="AL35" s="82"/>
      <c r="AM35" s="82"/>
      <c r="AN35" s="82"/>
      <c r="AO35" s="83">
        <v>2.9</v>
      </c>
      <c r="AQ35" s="210"/>
    </row>
    <row r="36" spans="1:43" s="43" customFormat="1" ht="46.5" customHeight="1">
      <c r="A36" s="242" t="s">
        <v>219</v>
      </c>
      <c r="B36" s="84" t="s">
        <v>119</v>
      </c>
      <c r="C36" s="84" t="s">
        <v>117</v>
      </c>
      <c r="D36" s="84" t="s">
        <v>148</v>
      </c>
      <c r="E36" s="71">
        <v>3</v>
      </c>
      <c r="F36" s="85" t="s">
        <v>143</v>
      </c>
      <c r="G36" s="86">
        <v>20</v>
      </c>
      <c r="H36" s="86">
        <v>16</v>
      </c>
      <c r="I36" s="86"/>
      <c r="J36" s="86"/>
      <c r="K36" s="86"/>
      <c r="L36" s="86"/>
      <c r="M36" s="72">
        <v>36</v>
      </c>
      <c r="N36" s="87"/>
      <c r="O36" s="88"/>
      <c r="P36" s="87">
        <v>36</v>
      </c>
      <c r="Q36" s="73">
        <v>36</v>
      </c>
      <c r="R36" s="74">
        <v>32</v>
      </c>
      <c r="S36" s="74">
        <v>4</v>
      </c>
      <c r="T36" s="74" t="s">
        <v>147</v>
      </c>
      <c r="U36" s="75">
        <v>36</v>
      </c>
      <c r="V36" s="76" t="s">
        <v>144</v>
      </c>
      <c r="W36" s="77" t="s">
        <v>95</v>
      </c>
      <c r="X36" s="78"/>
      <c r="Y36" s="78">
        <v>36</v>
      </c>
      <c r="Z36" s="78"/>
      <c r="AA36" s="78"/>
      <c r="AB36" s="78"/>
      <c r="AC36" s="79">
        <v>36</v>
      </c>
      <c r="AD36" s="81"/>
      <c r="AE36" s="81">
        <v>9</v>
      </c>
      <c r="AF36" s="81">
        <v>27</v>
      </c>
      <c r="AG36" s="81"/>
      <c r="AH36" s="81"/>
      <c r="AI36" s="80">
        <v>36</v>
      </c>
      <c r="AJ36" s="82"/>
      <c r="AK36" s="82">
        <v>3.4</v>
      </c>
      <c r="AL36" s="82"/>
      <c r="AM36" s="82"/>
      <c r="AN36" s="82"/>
      <c r="AO36" s="83">
        <v>3.4</v>
      </c>
      <c r="AQ36" s="210"/>
    </row>
    <row r="37" spans="1:43" s="43" customFormat="1" ht="46.5" customHeight="1">
      <c r="A37" s="242" t="s">
        <v>220</v>
      </c>
      <c r="B37" s="84" t="s">
        <v>111</v>
      </c>
      <c r="C37" s="84" t="s">
        <v>117</v>
      </c>
      <c r="D37" s="84" t="s">
        <v>149</v>
      </c>
      <c r="E37" s="71">
        <v>2</v>
      </c>
      <c r="F37" s="85" t="s">
        <v>143</v>
      </c>
      <c r="G37" s="86">
        <v>53</v>
      </c>
      <c r="H37" s="86"/>
      <c r="I37" s="86"/>
      <c r="J37" s="86"/>
      <c r="K37" s="86"/>
      <c r="L37" s="86"/>
      <c r="M37" s="72">
        <v>53</v>
      </c>
      <c r="N37" s="87"/>
      <c r="O37" s="88"/>
      <c r="P37" s="87">
        <v>53</v>
      </c>
      <c r="Q37" s="73">
        <v>53</v>
      </c>
      <c r="R37" s="74">
        <v>45</v>
      </c>
      <c r="S37" s="74">
        <v>8</v>
      </c>
      <c r="T37" s="74" t="s">
        <v>147</v>
      </c>
      <c r="U37" s="75">
        <v>53</v>
      </c>
      <c r="V37" s="76" t="s">
        <v>144</v>
      </c>
      <c r="W37" s="77" t="s">
        <v>95</v>
      </c>
      <c r="X37" s="78"/>
      <c r="Y37" s="78">
        <v>53</v>
      </c>
      <c r="Z37" s="78"/>
      <c r="AA37" s="78"/>
      <c r="AB37" s="78"/>
      <c r="AC37" s="79">
        <v>53</v>
      </c>
      <c r="AD37" s="81"/>
      <c r="AE37" s="81">
        <v>18</v>
      </c>
      <c r="AF37" s="81">
        <v>35</v>
      </c>
      <c r="AG37" s="81"/>
      <c r="AH37" s="81"/>
      <c r="AI37" s="80">
        <v>53</v>
      </c>
      <c r="AJ37" s="82"/>
      <c r="AK37" s="82">
        <v>2.9</v>
      </c>
      <c r="AL37" s="82">
        <v>3.0150000000000001</v>
      </c>
      <c r="AM37" s="82"/>
      <c r="AN37" s="82"/>
      <c r="AO37" s="83">
        <v>5.915</v>
      </c>
      <c r="AQ37" s="210"/>
    </row>
    <row r="38" spans="1:43" s="43" customFormat="1" ht="50.25" customHeight="1">
      <c r="A38" s="242" t="s">
        <v>221</v>
      </c>
      <c r="B38" s="84" t="s">
        <v>111</v>
      </c>
      <c r="C38" s="84" t="s">
        <v>117</v>
      </c>
      <c r="D38" s="84" t="s">
        <v>150</v>
      </c>
      <c r="E38" s="71">
        <v>2</v>
      </c>
      <c r="F38" s="85" t="s">
        <v>143</v>
      </c>
      <c r="G38" s="86">
        <v>30</v>
      </c>
      <c r="H38" s="86"/>
      <c r="I38" s="86"/>
      <c r="J38" s="86"/>
      <c r="K38" s="86"/>
      <c r="L38" s="86"/>
      <c r="M38" s="72">
        <v>30</v>
      </c>
      <c r="N38" s="87"/>
      <c r="O38" s="88"/>
      <c r="P38" s="87">
        <v>30</v>
      </c>
      <c r="Q38" s="73">
        <v>30</v>
      </c>
      <c r="R38" s="74">
        <v>27</v>
      </c>
      <c r="S38" s="74">
        <v>3</v>
      </c>
      <c r="T38" s="74" t="s">
        <v>151</v>
      </c>
      <c r="U38" s="75">
        <v>30</v>
      </c>
      <c r="V38" s="76" t="s">
        <v>144</v>
      </c>
      <c r="W38" s="77" t="s">
        <v>96</v>
      </c>
      <c r="X38" s="78"/>
      <c r="Y38" s="78"/>
      <c r="Z38" s="78">
        <v>30</v>
      </c>
      <c r="AA38" s="78"/>
      <c r="AB38" s="78"/>
      <c r="AC38" s="79">
        <v>30</v>
      </c>
      <c r="AD38" s="81"/>
      <c r="AE38" s="81"/>
      <c r="AF38" s="81"/>
      <c r="AG38" s="81">
        <v>30</v>
      </c>
      <c r="AH38" s="81"/>
      <c r="AI38" s="80">
        <v>30</v>
      </c>
      <c r="AJ38" s="82"/>
      <c r="AK38" s="82"/>
      <c r="AL38" s="82">
        <v>3.1</v>
      </c>
      <c r="AM38" s="82">
        <v>0.6</v>
      </c>
      <c r="AN38" s="82"/>
      <c r="AO38" s="83">
        <v>3.7</v>
      </c>
      <c r="AQ38" s="210"/>
    </row>
    <row r="39" spans="1:43" s="43" customFormat="1" ht="47.25" customHeight="1">
      <c r="A39" s="242" t="s">
        <v>222</v>
      </c>
      <c r="B39" s="84" t="s">
        <v>111</v>
      </c>
      <c r="C39" s="84" t="s">
        <v>117</v>
      </c>
      <c r="D39" s="84" t="s">
        <v>150</v>
      </c>
      <c r="E39" s="71">
        <v>2</v>
      </c>
      <c r="F39" s="85" t="s">
        <v>143</v>
      </c>
      <c r="G39" s="86">
        <v>31</v>
      </c>
      <c r="H39" s="86"/>
      <c r="I39" s="86"/>
      <c r="J39" s="86"/>
      <c r="K39" s="86"/>
      <c r="L39" s="86"/>
      <c r="M39" s="72">
        <v>31</v>
      </c>
      <c r="N39" s="87"/>
      <c r="O39" s="88"/>
      <c r="P39" s="87">
        <v>31</v>
      </c>
      <c r="Q39" s="73">
        <v>31</v>
      </c>
      <c r="R39" s="74">
        <v>27</v>
      </c>
      <c r="S39" s="74">
        <v>4</v>
      </c>
      <c r="T39" s="74" t="s">
        <v>147</v>
      </c>
      <c r="U39" s="75">
        <v>31</v>
      </c>
      <c r="V39" s="76" t="s">
        <v>144</v>
      </c>
      <c r="W39" s="77" t="s">
        <v>97</v>
      </c>
      <c r="X39" s="78"/>
      <c r="Y39" s="78"/>
      <c r="Z39" s="78"/>
      <c r="AA39" s="78">
        <v>31</v>
      </c>
      <c r="AB39" s="78"/>
      <c r="AC39" s="79">
        <v>31</v>
      </c>
      <c r="AD39" s="81"/>
      <c r="AE39" s="81"/>
      <c r="AF39" s="81"/>
      <c r="AG39" s="81"/>
      <c r="AH39" s="81">
        <v>31</v>
      </c>
      <c r="AI39" s="80">
        <v>31</v>
      </c>
      <c r="AJ39" s="82"/>
      <c r="AK39" s="82"/>
      <c r="AL39" s="82"/>
      <c r="AM39" s="82">
        <v>3.6</v>
      </c>
      <c r="AN39" s="82">
        <v>0.3</v>
      </c>
      <c r="AO39" s="83">
        <v>3.9</v>
      </c>
      <c r="AQ39" s="210"/>
    </row>
    <row r="40" spans="1:43" s="43" customFormat="1" ht="69.75" customHeight="1">
      <c r="A40" s="242" t="s">
        <v>223</v>
      </c>
      <c r="B40" s="84" t="s">
        <v>111</v>
      </c>
      <c r="C40" s="84" t="s">
        <v>112</v>
      </c>
      <c r="D40" s="84" t="s">
        <v>152</v>
      </c>
      <c r="E40" s="71">
        <v>5</v>
      </c>
      <c r="F40" s="85" t="s">
        <v>153</v>
      </c>
      <c r="G40" s="86">
        <v>39</v>
      </c>
      <c r="H40" s="86"/>
      <c r="I40" s="86"/>
      <c r="J40" s="86"/>
      <c r="K40" s="86"/>
      <c r="L40" s="86"/>
      <c r="M40" s="72">
        <f t="shared" ref="M40:M52" si="3">SUM(G40:L40)</f>
        <v>39</v>
      </c>
      <c r="N40" s="87"/>
      <c r="O40" s="88"/>
      <c r="P40" s="87">
        <v>39</v>
      </c>
      <c r="Q40" s="73">
        <f t="shared" ref="Q40:Q56" si="4">SUM(N40:P40)</f>
        <v>39</v>
      </c>
      <c r="R40" s="74">
        <v>39</v>
      </c>
      <c r="S40" s="74"/>
      <c r="T40" s="74" t="s">
        <v>122</v>
      </c>
      <c r="U40" s="75">
        <f t="shared" ref="U40:U56" si="5">SUM(R40:T40)</f>
        <v>39</v>
      </c>
      <c r="V40" s="236" t="s">
        <v>144</v>
      </c>
      <c r="W40" s="77" t="s">
        <v>94</v>
      </c>
      <c r="X40" s="78">
        <v>24</v>
      </c>
      <c r="Y40" s="78">
        <v>15</v>
      </c>
      <c r="Z40" s="78"/>
      <c r="AA40" s="78"/>
      <c r="AB40" s="78"/>
      <c r="AC40" s="79">
        <f t="shared" ref="AC40:AC56" si="6">SUM(X40:AB40)</f>
        <v>39</v>
      </c>
      <c r="AD40" s="81"/>
      <c r="AE40" s="81">
        <v>8</v>
      </c>
      <c r="AF40" s="81">
        <v>31</v>
      </c>
      <c r="AG40" s="81"/>
      <c r="AH40" s="81"/>
      <c r="AI40" s="80">
        <f t="shared" ref="AI40:AI56" si="7">SUM(AD40:AH40)</f>
        <v>39</v>
      </c>
      <c r="AJ40" s="82">
        <v>3.3359999999999999</v>
      </c>
      <c r="AK40" s="82">
        <v>2.085</v>
      </c>
      <c r="AL40" s="237"/>
      <c r="AM40" s="237"/>
      <c r="AN40" s="237"/>
      <c r="AO40" s="83">
        <f t="shared" ref="AO40:AO56" si="8">SUM(AJ40:AN40)</f>
        <v>5.4209999999999994</v>
      </c>
      <c r="AQ40" s="210"/>
    </row>
    <row r="41" spans="1:43" s="43" customFormat="1" ht="60" customHeight="1">
      <c r="A41" s="242" t="s">
        <v>224</v>
      </c>
      <c r="B41" s="84" t="s">
        <v>111</v>
      </c>
      <c r="C41" s="84" t="s">
        <v>112</v>
      </c>
      <c r="D41" s="84" t="s">
        <v>152</v>
      </c>
      <c r="E41" s="71">
        <v>5</v>
      </c>
      <c r="F41" s="85" t="s">
        <v>153</v>
      </c>
      <c r="G41" s="86"/>
      <c r="H41" s="86">
        <v>39</v>
      </c>
      <c r="I41" s="86"/>
      <c r="J41" s="86"/>
      <c r="K41" s="86"/>
      <c r="L41" s="86"/>
      <c r="M41" s="72">
        <f t="shared" si="3"/>
        <v>39</v>
      </c>
      <c r="N41" s="87"/>
      <c r="O41" s="88"/>
      <c r="P41" s="87">
        <v>39</v>
      </c>
      <c r="Q41" s="73">
        <f t="shared" si="4"/>
        <v>39</v>
      </c>
      <c r="R41" s="74">
        <v>39</v>
      </c>
      <c r="S41" s="74"/>
      <c r="T41" s="74"/>
      <c r="U41" s="75">
        <f t="shared" si="5"/>
        <v>39</v>
      </c>
      <c r="V41" s="236" t="s">
        <v>144</v>
      </c>
      <c r="W41" s="77" t="s">
        <v>94</v>
      </c>
      <c r="X41" s="78">
        <v>7</v>
      </c>
      <c r="Y41" s="78">
        <v>16</v>
      </c>
      <c r="Z41" s="78">
        <v>16</v>
      </c>
      <c r="AA41" s="78"/>
      <c r="AB41" s="78"/>
      <c r="AC41" s="79">
        <f t="shared" si="6"/>
        <v>39</v>
      </c>
      <c r="AD41" s="81"/>
      <c r="AE41" s="81"/>
      <c r="AF41" s="81">
        <v>17</v>
      </c>
      <c r="AG41" s="81">
        <v>14</v>
      </c>
      <c r="AH41" s="81">
        <v>8</v>
      </c>
      <c r="AI41" s="80">
        <f t="shared" si="7"/>
        <v>39</v>
      </c>
      <c r="AJ41" s="82">
        <v>0.68600000000000005</v>
      </c>
      <c r="AK41" s="82">
        <v>1.5680000000000001</v>
      </c>
      <c r="AL41" s="82">
        <v>1.5680000000000001</v>
      </c>
      <c r="AM41" s="82"/>
      <c r="AN41" s="82"/>
      <c r="AO41" s="240">
        <f t="shared" si="8"/>
        <v>3.8220000000000001</v>
      </c>
      <c r="AQ41" s="210"/>
    </row>
    <row r="42" spans="1:43" s="43" customFormat="1" ht="66.75" customHeight="1">
      <c r="A42" s="242" t="s">
        <v>225</v>
      </c>
      <c r="B42" s="84" t="s">
        <v>111</v>
      </c>
      <c r="C42" s="84" t="s">
        <v>112</v>
      </c>
      <c r="D42" s="84" t="s">
        <v>152</v>
      </c>
      <c r="E42" s="71">
        <v>5</v>
      </c>
      <c r="F42" s="85" t="s">
        <v>153</v>
      </c>
      <c r="G42" s="86">
        <v>29</v>
      </c>
      <c r="H42" s="86"/>
      <c r="I42" s="86"/>
      <c r="J42" s="86"/>
      <c r="K42" s="86"/>
      <c r="L42" s="86"/>
      <c r="M42" s="72">
        <f t="shared" si="3"/>
        <v>29</v>
      </c>
      <c r="N42" s="87"/>
      <c r="O42" s="88"/>
      <c r="P42" s="87">
        <v>29</v>
      </c>
      <c r="Q42" s="73">
        <f t="shared" si="4"/>
        <v>29</v>
      </c>
      <c r="R42" s="74">
        <v>29</v>
      </c>
      <c r="S42" s="74"/>
      <c r="T42" s="74" t="s">
        <v>122</v>
      </c>
      <c r="U42" s="75">
        <f t="shared" si="5"/>
        <v>29</v>
      </c>
      <c r="V42" s="236" t="s">
        <v>144</v>
      </c>
      <c r="W42" s="77" t="s">
        <v>96</v>
      </c>
      <c r="X42" s="78"/>
      <c r="Y42" s="78"/>
      <c r="Z42" s="78"/>
      <c r="AA42" s="78">
        <v>29</v>
      </c>
      <c r="AB42" s="78"/>
      <c r="AC42" s="79">
        <f t="shared" si="6"/>
        <v>29</v>
      </c>
      <c r="AD42" s="81"/>
      <c r="AE42" s="81"/>
      <c r="AF42" s="81"/>
      <c r="AG42" s="81">
        <v>22</v>
      </c>
      <c r="AH42" s="81">
        <v>7</v>
      </c>
      <c r="AI42" s="80">
        <f t="shared" si="7"/>
        <v>29</v>
      </c>
      <c r="AJ42" s="82"/>
      <c r="AK42" s="82"/>
      <c r="AL42" s="82"/>
      <c r="AM42" s="82">
        <v>4.0309999999999997</v>
      </c>
      <c r="AN42" s="82"/>
      <c r="AO42" s="240">
        <f t="shared" si="8"/>
        <v>4.0309999999999997</v>
      </c>
      <c r="AQ42" s="210"/>
    </row>
    <row r="43" spans="1:43" s="43" customFormat="1" ht="46.5" customHeight="1">
      <c r="A43" s="242" t="s">
        <v>226</v>
      </c>
      <c r="B43" s="84" t="s">
        <v>111</v>
      </c>
      <c r="C43" s="84" t="s">
        <v>112</v>
      </c>
      <c r="D43" s="84" t="s">
        <v>152</v>
      </c>
      <c r="E43" s="71">
        <v>5</v>
      </c>
      <c r="F43" s="85" t="s">
        <v>153</v>
      </c>
      <c r="G43" s="86"/>
      <c r="H43" s="86">
        <v>19</v>
      </c>
      <c r="I43" s="86"/>
      <c r="J43" s="86"/>
      <c r="K43" s="86"/>
      <c r="L43" s="86"/>
      <c r="M43" s="72">
        <f t="shared" si="3"/>
        <v>19</v>
      </c>
      <c r="N43" s="87"/>
      <c r="O43" s="88"/>
      <c r="P43" s="87">
        <v>19</v>
      </c>
      <c r="Q43" s="73">
        <f t="shared" si="4"/>
        <v>19</v>
      </c>
      <c r="R43" s="74">
        <v>19</v>
      </c>
      <c r="S43" s="74"/>
      <c r="T43" s="74"/>
      <c r="U43" s="75">
        <f t="shared" si="5"/>
        <v>19</v>
      </c>
      <c r="V43" s="236" t="s">
        <v>144</v>
      </c>
      <c r="W43" s="77" t="s">
        <v>96</v>
      </c>
      <c r="X43" s="78"/>
      <c r="Y43" s="78"/>
      <c r="Z43" s="78"/>
      <c r="AA43" s="78">
        <v>19</v>
      </c>
      <c r="AB43" s="78"/>
      <c r="AC43" s="79">
        <f t="shared" si="6"/>
        <v>19</v>
      </c>
      <c r="AD43" s="81"/>
      <c r="AE43" s="81"/>
      <c r="AF43" s="81"/>
      <c r="AG43" s="81">
        <v>10</v>
      </c>
      <c r="AH43" s="81">
        <v>9</v>
      </c>
      <c r="AI43" s="80">
        <f t="shared" si="7"/>
        <v>19</v>
      </c>
      <c r="AJ43" s="82"/>
      <c r="AK43" s="82"/>
      <c r="AL43" s="82"/>
      <c r="AM43" s="82">
        <v>1.8620000000000001</v>
      </c>
      <c r="AN43" s="82"/>
      <c r="AO43" s="240">
        <f t="shared" si="8"/>
        <v>1.8620000000000001</v>
      </c>
      <c r="AQ43" s="210"/>
    </row>
    <row r="44" spans="1:43" s="43" customFormat="1" ht="46.5" customHeight="1">
      <c r="A44" s="242" t="s">
        <v>227</v>
      </c>
      <c r="B44" s="84" t="s">
        <v>111</v>
      </c>
      <c r="C44" s="84" t="s">
        <v>112</v>
      </c>
      <c r="D44" s="84" t="s">
        <v>152</v>
      </c>
      <c r="E44" s="71">
        <v>5</v>
      </c>
      <c r="F44" s="85" t="s">
        <v>153</v>
      </c>
      <c r="G44" s="86">
        <v>22</v>
      </c>
      <c r="H44" s="86"/>
      <c r="I44" s="86"/>
      <c r="J44" s="86"/>
      <c r="K44" s="86"/>
      <c r="L44" s="86"/>
      <c r="M44" s="72">
        <f t="shared" si="3"/>
        <v>22</v>
      </c>
      <c r="N44" s="87"/>
      <c r="O44" s="88"/>
      <c r="P44" s="87">
        <v>22</v>
      </c>
      <c r="Q44" s="73">
        <f t="shared" si="4"/>
        <v>22</v>
      </c>
      <c r="R44" s="74">
        <v>22</v>
      </c>
      <c r="S44" s="74"/>
      <c r="T44" s="74" t="s">
        <v>122</v>
      </c>
      <c r="U44" s="75">
        <f t="shared" si="5"/>
        <v>22</v>
      </c>
      <c r="V44" s="236" t="s">
        <v>144</v>
      </c>
      <c r="W44" s="77" t="s">
        <v>97</v>
      </c>
      <c r="X44" s="78"/>
      <c r="Y44" s="78"/>
      <c r="Z44" s="78"/>
      <c r="AA44" s="78"/>
      <c r="AB44" s="78">
        <v>22</v>
      </c>
      <c r="AC44" s="79">
        <f t="shared" si="6"/>
        <v>22</v>
      </c>
      <c r="AD44" s="81"/>
      <c r="AE44" s="81"/>
      <c r="AF44" s="81"/>
      <c r="AG44" s="81"/>
      <c r="AH44" s="81"/>
      <c r="AI44" s="80">
        <f t="shared" si="7"/>
        <v>0</v>
      </c>
      <c r="AJ44" s="82"/>
      <c r="AK44" s="82"/>
      <c r="AL44" s="82"/>
      <c r="AM44" s="82"/>
      <c r="AN44" s="82">
        <v>2.1560000000000001</v>
      </c>
      <c r="AO44" s="240">
        <f t="shared" si="8"/>
        <v>2.1560000000000001</v>
      </c>
      <c r="AQ44" s="210"/>
    </row>
    <row r="45" spans="1:43" s="43" customFormat="1" ht="50.25" customHeight="1">
      <c r="A45" s="242" t="s">
        <v>228</v>
      </c>
      <c r="B45" s="84" t="s">
        <v>111</v>
      </c>
      <c r="C45" s="84" t="s">
        <v>112</v>
      </c>
      <c r="D45" s="84" t="s">
        <v>152</v>
      </c>
      <c r="E45" s="71">
        <v>5</v>
      </c>
      <c r="F45" s="85" t="s">
        <v>153</v>
      </c>
      <c r="G45" s="86"/>
      <c r="H45" s="86">
        <v>12</v>
      </c>
      <c r="I45" s="86"/>
      <c r="J45" s="86"/>
      <c r="K45" s="86"/>
      <c r="L45" s="86"/>
      <c r="M45" s="72">
        <f t="shared" si="3"/>
        <v>12</v>
      </c>
      <c r="N45" s="87"/>
      <c r="O45" s="88"/>
      <c r="P45" s="87">
        <v>12</v>
      </c>
      <c r="Q45" s="73">
        <f t="shared" si="4"/>
        <v>12</v>
      </c>
      <c r="R45" s="74">
        <v>12</v>
      </c>
      <c r="S45" s="74"/>
      <c r="T45" s="74"/>
      <c r="U45" s="75">
        <f t="shared" si="5"/>
        <v>12</v>
      </c>
      <c r="V45" s="236" t="s">
        <v>144</v>
      </c>
      <c r="W45" s="77" t="s">
        <v>97</v>
      </c>
      <c r="X45" s="78"/>
      <c r="Y45" s="78"/>
      <c r="Z45" s="78"/>
      <c r="AA45" s="78"/>
      <c r="AB45" s="78">
        <v>12</v>
      </c>
      <c r="AC45" s="79">
        <f t="shared" si="6"/>
        <v>12</v>
      </c>
      <c r="AD45" s="81"/>
      <c r="AE45" s="81"/>
      <c r="AF45" s="81"/>
      <c r="AG45" s="81"/>
      <c r="AH45" s="81"/>
      <c r="AI45" s="80">
        <f t="shared" si="7"/>
        <v>0</v>
      </c>
      <c r="AJ45" s="82"/>
      <c r="AK45" s="82"/>
      <c r="AL45" s="82"/>
      <c r="AM45" s="82"/>
      <c r="AN45" s="82">
        <v>1.1759999999999999</v>
      </c>
      <c r="AO45" s="240">
        <f t="shared" si="8"/>
        <v>1.1759999999999999</v>
      </c>
      <c r="AQ45" s="210"/>
    </row>
    <row r="46" spans="1:43" s="43" customFormat="1" ht="47.25" customHeight="1">
      <c r="A46" s="242" t="s">
        <v>229</v>
      </c>
      <c r="B46" s="84" t="s">
        <v>111</v>
      </c>
      <c r="C46" s="84" t="s">
        <v>117</v>
      </c>
      <c r="D46" s="84" t="s">
        <v>154</v>
      </c>
      <c r="E46" s="71"/>
      <c r="F46" s="85" t="s">
        <v>153</v>
      </c>
      <c r="G46" s="86">
        <v>11</v>
      </c>
      <c r="H46" s="86"/>
      <c r="I46" s="86"/>
      <c r="J46" s="86"/>
      <c r="K46" s="86"/>
      <c r="L46" s="86"/>
      <c r="M46" s="72">
        <f t="shared" si="3"/>
        <v>11</v>
      </c>
      <c r="N46" s="87"/>
      <c r="O46" s="88"/>
      <c r="P46" s="87">
        <v>11</v>
      </c>
      <c r="Q46" s="73">
        <f t="shared" si="4"/>
        <v>11</v>
      </c>
      <c r="R46" s="74">
        <v>11</v>
      </c>
      <c r="S46" s="74"/>
      <c r="T46" s="74"/>
      <c r="U46" s="75">
        <f t="shared" si="5"/>
        <v>11</v>
      </c>
      <c r="V46" s="236" t="s">
        <v>144</v>
      </c>
      <c r="W46" s="77" t="s">
        <v>94</v>
      </c>
      <c r="X46" s="78">
        <v>11</v>
      </c>
      <c r="Y46" s="78"/>
      <c r="Z46" s="78"/>
      <c r="AA46" s="78"/>
      <c r="AB46" s="78"/>
      <c r="AC46" s="79">
        <f t="shared" si="6"/>
        <v>11</v>
      </c>
      <c r="AD46" s="81">
        <v>11</v>
      </c>
      <c r="AE46" s="81"/>
      <c r="AF46" s="81"/>
      <c r="AG46" s="81"/>
      <c r="AH46" s="81"/>
      <c r="AI46" s="80">
        <f t="shared" si="7"/>
        <v>11</v>
      </c>
      <c r="AJ46" s="82">
        <v>1.335</v>
      </c>
      <c r="AK46" s="82"/>
      <c r="AL46" s="82"/>
      <c r="AM46" s="82"/>
      <c r="AN46" s="82"/>
      <c r="AO46" s="83">
        <f t="shared" si="8"/>
        <v>1.335</v>
      </c>
      <c r="AQ46" s="210"/>
    </row>
    <row r="47" spans="1:43" s="43" customFormat="1" ht="50.25" customHeight="1">
      <c r="A47" s="242" t="s">
        <v>230</v>
      </c>
      <c r="B47" s="84" t="s">
        <v>111</v>
      </c>
      <c r="C47" s="84" t="s">
        <v>117</v>
      </c>
      <c r="D47" s="84" t="s">
        <v>155</v>
      </c>
      <c r="E47" s="71"/>
      <c r="F47" s="85" t="s">
        <v>153</v>
      </c>
      <c r="G47" s="86">
        <v>18</v>
      </c>
      <c r="H47" s="86"/>
      <c r="I47" s="86"/>
      <c r="J47" s="86"/>
      <c r="K47" s="86"/>
      <c r="L47" s="86"/>
      <c r="M47" s="72">
        <f t="shared" ref="M47:M48" si="9">SUM(G47:L47)</f>
        <v>18</v>
      </c>
      <c r="N47" s="87"/>
      <c r="O47" s="88"/>
      <c r="P47" s="87">
        <v>18</v>
      </c>
      <c r="Q47" s="73">
        <f t="shared" si="4"/>
        <v>18</v>
      </c>
      <c r="R47" s="74">
        <v>18</v>
      </c>
      <c r="S47" s="74"/>
      <c r="T47" s="74"/>
      <c r="U47" s="75">
        <f t="shared" si="5"/>
        <v>18</v>
      </c>
      <c r="V47" s="236" t="s">
        <v>144</v>
      </c>
      <c r="W47" s="77" t="s">
        <v>95</v>
      </c>
      <c r="X47" s="78"/>
      <c r="Y47" s="78">
        <v>18</v>
      </c>
      <c r="Z47" s="78"/>
      <c r="AA47" s="78"/>
      <c r="AB47" s="78"/>
      <c r="AC47" s="79">
        <f t="shared" si="6"/>
        <v>18</v>
      </c>
      <c r="AD47" s="81"/>
      <c r="AE47" s="81"/>
      <c r="AF47" s="81">
        <v>18</v>
      </c>
      <c r="AG47" s="81"/>
      <c r="AH47" s="81"/>
      <c r="AI47" s="80">
        <f t="shared" si="7"/>
        <v>18</v>
      </c>
      <c r="AJ47" s="82"/>
      <c r="AK47" s="82">
        <v>1.3109999999999999</v>
      </c>
      <c r="AL47" s="82">
        <v>0.874</v>
      </c>
      <c r="AM47" s="82"/>
      <c r="AN47" s="82"/>
      <c r="AO47" s="83">
        <f t="shared" si="8"/>
        <v>2.1850000000000001</v>
      </c>
      <c r="AQ47" s="210"/>
    </row>
    <row r="48" spans="1:43" s="43" customFormat="1" ht="44.25" customHeight="1">
      <c r="A48" s="242" t="s">
        <v>231</v>
      </c>
      <c r="B48" s="84" t="s">
        <v>111</v>
      </c>
      <c r="C48" s="84" t="s">
        <v>117</v>
      </c>
      <c r="D48" s="84" t="s">
        <v>155</v>
      </c>
      <c r="E48" s="71"/>
      <c r="F48" s="85" t="s">
        <v>153</v>
      </c>
      <c r="G48" s="86"/>
      <c r="H48" s="86">
        <v>15</v>
      </c>
      <c r="I48" s="86"/>
      <c r="J48" s="86"/>
      <c r="K48" s="86"/>
      <c r="L48" s="86"/>
      <c r="M48" s="72">
        <f t="shared" si="9"/>
        <v>15</v>
      </c>
      <c r="N48" s="87"/>
      <c r="O48" s="88"/>
      <c r="P48" s="87">
        <v>15</v>
      </c>
      <c r="Q48" s="73">
        <f t="shared" si="4"/>
        <v>15</v>
      </c>
      <c r="R48" s="74">
        <v>15</v>
      </c>
      <c r="S48" s="74"/>
      <c r="T48" s="74"/>
      <c r="U48" s="75">
        <f t="shared" si="5"/>
        <v>15</v>
      </c>
      <c r="V48" s="236" t="s">
        <v>144</v>
      </c>
      <c r="W48" s="77" t="s">
        <v>95</v>
      </c>
      <c r="X48" s="78"/>
      <c r="Y48" s="78">
        <v>15</v>
      </c>
      <c r="Z48" s="78"/>
      <c r="AA48" s="78"/>
      <c r="AB48" s="78"/>
      <c r="AC48" s="79">
        <f t="shared" si="6"/>
        <v>15</v>
      </c>
      <c r="AD48" s="81"/>
      <c r="AE48" s="81"/>
      <c r="AF48" s="81">
        <v>15</v>
      </c>
      <c r="AG48" s="81"/>
      <c r="AH48" s="81"/>
      <c r="AI48" s="80">
        <f t="shared" si="7"/>
        <v>15</v>
      </c>
      <c r="AJ48" s="82"/>
      <c r="AK48" s="82">
        <v>0.79700000000000004</v>
      </c>
      <c r="AL48" s="82">
        <v>0.53100000000000003</v>
      </c>
      <c r="AM48" s="82"/>
      <c r="AN48" s="82"/>
      <c r="AO48" s="83">
        <f t="shared" si="8"/>
        <v>1.3280000000000001</v>
      </c>
      <c r="AQ48" s="210"/>
    </row>
    <row r="49" spans="1:43" s="43" customFormat="1" ht="45">
      <c r="A49" s="242" t="s">
        <v>232</v>
      </c>
      <c r="B49" s="84" t="s">
        <v>111</v>
      </c>
      <c r="C49" s="84" t="s">
        <v>117</v>
      </c>
      <c r="D49" s="84" t="s">
        <v>156</v>
      </c>
      <c r="E49" s="71"/>
      <c r="F49" s="85" t="s">
        <v>153</v>
      </c>
      <c r="G49" s="86">
        <v>26</v>
      </c>
      <c r="H49" s="86"/>
      <c r="I49" s="86"/>
      <c r="J49" s="86"/>
      <c r="K49" s="86"/>
      <c r="L49" s="86"/>
      <c r="M49" s="72">
        <f t="shared" si="3"/>
        <v>26</v>
      </c>
      <c r="N49" s="87"/>
      <c r="O49" s="88"/>
      <c r="P49" s="87">
        <v>26</v>
      </c>
      <c r="Q49" s="73">
        <f t="shared" si="4"/>
        <v>26</v>
      </c>
      <c r="R49" s="74">
        <v>26</v>
      </c>
      <c r="S49" s="74"/>
      <c r="T49" s="74"/>
      <c r="U49" s="75">
        <f t="shared" si="5"/>
        <v>26</v>
      </c>
      <c r="V49" s="236" t="s">
        <v>144</v>
      </c>
      <c r="W49" s="77" t="s">
        <v>93</v>
      </c>
      <c r="X49" s="78"/>
      <c r="Y49" s="78"/>
      <c r="Z49" s="78"/>
      <c r="AA49" s="78"/>
      <c r="AB49" s="78"/>
      <c r="AC49" s="79">
        <f t="shared" si="6"/>
        <v>0</v>
      </c>
      <c r="AD49" s="81"/>
      <c r="AE49" s="81">
        <v>26</v>
      </c>
      <c r="AF49" s="81"/>
      <c r="AG49" s="81"/>
      <c r="AH49" s="81"/>
      <c r="AI49" s="80">
        <f t="shared" si="7"/>
        <v>26</v>
      </c>
      <c r="AJ49" s="82"/>
      <c r="AK49" s="82"/>
      <c r="AL49" s="82"/>
      <c r="AM49" s="82"/>
      <c r="AN49" s="82"/>
      <c r="AO49" s="83">
        <f t="shared" si="8"/>
        <v>0</v>
      </c>
      <c r="AQ49" s="210" t="s">
        <v>181</v>
      </c>
    </row>
    <row r="50" spans="1:43" s="43" customFormat="1" ht="45">
      <c r="A50" s="242" t="s">
        <v>233</v>
      </c>
      <c r="B50" s="84" t="s">
        <v>111</v>
      </c>
      <c r="C50" s="84" t="s">
        <v>117</v>
      </c>
      <c r="D50" s="84" t="s">
        <v>156</v>
      </c>
      <c r="E50" s="71"/>
      <c r="F50" s="85" t="s">
        <v>153</v>
      </c>
      <c r="G50" s="86"/>
      <c r="H50" s="86">
        <v>9</v>
      </c>
      <c r="I50" s="86"/>
      <c r="J50" s="86"/>
      <c r="K50" s="86"/>
      <c r="L50" s="86"/>
      <c r="M50" s="72">
        <f t="shared" si="3"/>
        <v>9</v>
      </c>
      <c r="N50" s="87"/>
      <c r="O50" s="88"/>
      <c r="P50" s="87">
        <v>9</v>
      </c>
      <c r="Q50" s="73">
        <f t="shared" si="4"/>
        <v>9</v>
      </c>
      <c r="R50" s="74">
        <v>9</v>
      </c>
      <c r="S50" s="74"/>
      <c r="T50" s="74"/>
      <c r="U50" s="75">
        <f t="shared" si="5"/>
        <v>9</v>
      </c>
      <c r="V50" s="236" t="s">
        <v>144</v>
      </c>
      <c r="W50" s="77" t="s">
        <v>93</v>
      </c>
      <c r="X50" s="78"/>
      <c r="Y50" s="78"/>
      <c r="Z50" s="78"/>
      <c r="AA50" s="78"/>
      <c r="AB50" s="78"/>
      <c r="AC50" s="79">
        <f t="shared" si="6"/>
        <v>0</v>
      </c>
      <c r="AD50" s="81"/>
      <c r="AE50" s="81">
        <v>9</v>
      </c>
      <c r="AF50" s="81"/>
      <c r="AG50" s="81"/>
      <c r="AH50" s="81"/>
      <c r="AI50" s="80">
        <f t="shared" si="7"/>
        <v>9</v>
      </c>
      <c r="AJ50" s="82">
        <v>0.77700000000000002</v>
      </c>
      <c r="AK50" s="82"/>
      <c r="AL50" s="82"/>
      <c r="AM50" s="82"/>
      <c r="AN50" s="82"/>
      <c r="AO50" s="83">
        <f t="shared" si="8"/>
        <v>0.77700000000000002</v>
      </c>
      <c r="AQ50" s="210"/>
    </row>
    <row r="51" spans="1:43" s="43" customFormat="1" ht="48.75" customHeight="1">
      <c r="A51" s="243" t="s">
        <v>234</v>
      </c>
      <c r="B51" s="84" t="s">
        <v>111</v>
      </c>
      <c r="C51" s="84" t="s">
        <v>112</v>
      </c>
      <c r="D51" s="84" t="s">
        <v>157</v>
      </c>
      <c r="E51" s="71"/>
      <c r="F51" s="85" t="s">
        <v>153</v>
      </c>
      <c r="G51" s="86">
        <v>26</v>
      </c>
      <c r="H51" s="86"/>
      <c r="I51" s="86"/>
      <c r="J51" s="86"/>
      <c r="K51" s="86"/>
      <c r="L51" s="86"/>
      <c r="M51" s="72">
        <f t="shared" si="3"/>
        <v>26</v>
      </c>
      <c r="N51" s="87"/>
      <c r="O51" s="88"/>
      <c r="P51" s="87">
        <v>26</v>
      </c>
      <c r="Q51" s="73">
        <f t="shared" si="4"/>
        <v>26</v>
      </c>
      <c r="R51" s="74">
        <v>26</v>
      </c>
      <c r="S51" s="74"/>
      <c r="T51" s="74"/>
      <c r="U51" s="75">
        <f t="shared" si="5"/>
        <v>26</v>
      </c>
      <c r="V51" s="236" t="s">
        <v>144</v>
      </c>
      <c r="W51" s="77" t="s">
        <v>94</v>
      </c>
      <c r="X51" s="78">
        <v>26</v>
      </c>
      <c r="Y51" s="78"/>
      <c r="Z51" s="78"/>
      <c r="AA51" s="78"/>
      <c r="AB51" s="78"/>
      <c r="AC51" s="79">
        <f t="shared" si="6"/>
        <v>26</v>
      </c>
      <c r="AD51" s="81"/>
      <c r="AE51" s="81"/>
      <c r="AF51" s="81">
        <v>26</v>
      </c>
      <c r="AG51" s="81"/>
      <c r="AH51" s="81"/>
      <c r="AI51" s="80">
        <f t="shared" si="7"/>
        <v>26</v>
      </c>
      <c r="AJ51" s="82">
        <v>2.6429999999999998</v>
      </c>
      <c r="AK51" s="82">
        <v>1.762</v>
      </c>
      <c r="AL51" s="82"/>
      <c r="AM51" s="82"/>
      <c r="AN51" s="82"/>
      <c r="AO51" s="83">
        <f t="shared" si="8"/>
        <v>4.4049999999999994</v>
      </c>
      <c r="AQ51" s="210"/>
    </row>
    <row r="52" spans="1:43" s="43" customFormat="1" ht="49.5" customHeight="1">
      <c r="A52" s="243" t="s">
        <v>235</v>
      </c>
      <c r="B52" s="84" t="s">
        <v>111</v>
      </c>
      <c r="C52" s="84" t="s">
        <v>112</v>
      </c>
      <c r="D52" s="84" t="s">
        <v>157</v>
      </c>
      <c r="E52" s="71"/>
      <c r="F52" s="85" t="s">
        <v>153</v>
      </c>
      <c r="G52" s="86"/>
      <c r="H52" s="86">
        <v>16</v>
      </c>
      <c r="I52" s="86"/>
      <c r="J52" s="86"/>
      <c r="K52" s="86"/>
      <c r="L52" s="86"/>
      <c r="M52" s="72">
        <f t="shared" si="3"/>
        <v>16</v>
      </c>
      <c r="N52" s="87"/>
      <c r="O52" s="88"/>
      <c r="P52" s="87">
        <v>16</v>
      </c>
      <c r="Q52" s="73">
        <f t="shared" si="4"/>
        <v>16</v>
      </c>
      <c r="R52" s="74">
        <v>16</v>
      </c>
      <c r="S52" s="74"/>
      <c r="T52" s="74"/>
      <c r="U52" s="75">
        <f t="shared" si="5"/>
        <v>16</v>
      </c>
      <c r="V52" s="236" t="s">
        <v>144</v>
      </c>
      <c r="W52" s="77" t="s">
        <v>94</v>
      </c>
      <c r="X52" s="78">
        <v>16</v>
      </c>
      <c r="Y52" s="78"/>
      <c r="Z52" s="78"/>
      <c r="AA52" s="78"/>
      <c r="AB52" s="78"/>
      <c r="AC52" s="79">
        <f t="shared" si="6"/>
        <v>16</v>
      </c>
      <c r="AD52" s="81"/>
      <c r="AE52" s="81"/>
      <c r="AF52" s="81">
        <v>16</v>
      </c>
      <c r="AG52" s="81"/>
      <c r="AH52" s="81"/>
      <c r="AI52" s="80">
        <f t="shared" si="7"/>
        <v>16</v>
      </c>
      <c r="AJ52" s="82">
        <v>1.0369999999999999</v>
      </c>
      <c r="AK52" s="82">
        <v>0.69099999999999995</v>
      </c>
      <c r="AL52" s="82"/>
      <c r="AM52" s="82"/>
      <c r="AN52" s="82"/>
      <c r="AO52" s="83">
        <f t="shared" si="8"/>
        <v>1.7279999999999998</v>
      </c>
      <c r="AQ52" s="210"/>
    </row>
    <row r="53" spans="1:43" s="43" customFormat="1" ht="45">
      <c r="A53" s="241" t="s">
        <v>247</v>
      </c>
      <c r="B53" s="84" t="s">
        <v>111</v>
      </c>
      <c r="C53" s="84" t="s">
        <v>112</v>
      </c>
      <c r="D53" s="84" t="s">
        <v>158</v>
      </c>
      <c r="E53" s="71"/>
      <c r="F53" s="85" t="s">
        <v>153</v>
      </c>
      <c r="G53" s="86">
        <v>26</v>
      </c>
      <c r="H53" s="86"/>
      <c r="I53" s="86"/>
      <c r="J53" s="86"/>
      <c r="K53" s="86"/>
      <c r="L53" s="86"/>
      <c r="M53" s="72">
        <v>26</v>
      </c>
      <c r="N53" s="87"/>
      <c r="O53" s="88"/>
      <c r="P53" s="87">
        <v>26</v>
      </c>
      <c r="Q53" s="73">
        <f t="shared" si="4"/>
        <v>26</v>
      </c>
      <c r="R53" s="74">
        <v>26</v>
      </c>
      <c r="S53" s="74"/>
      <c r="T53" s="74"/>
      <c r="U53" s="75">
        <f t="shared" si="5"/>
        <v>26</v>
      </c>
      <c r="V53" s="236" t="s">
        <v>144</v>
      </c>
      <c r="W53" s="77" t="s">
        <v>95</v>
      </c>
      <c r="X53" s="78"/>
      <c r="Y53" s="78">
        <v>26</v>
      </c>
      <c r="Z53" s="78"/>
      <c r="AA53" s="78"/>
      <c r="AB53" s="78"/>
      <c r="AC53" s="79">
        <f t="shared" si="6"/>
        <v>26</v>
      </c>
      <c r="AD53" s="81"/>
      <c r="AE53" s="81"/>
      <c r="AF53" s="81"/>
      <c r="AG53" s="81">
        <v>26</v>
      </c>
      <c r="AH53" s="81"/>
      <c r="AI53" s="80">
        <f t="shared" si="7"/>
        <v>26</v>
      </c>
      <c r="AJ53" s="82"/>
      <c r="AK53" s="82">
        <v>1.3220000000000001</v>
      </c>
      <c r="AL53" s="82">
        <v>3.0830000000000002</v>
      </c>
      <c r="AM53" s="82"/>
      <c r="AN53" s="82"/>
      <c r="AO53" s="83">
        <f t="shared" si="8"/>
        <v>4.4050000000000002</v>
      </c>
      <c r="AQ53" s="210"/>
    </row>
    <row r="54" spans="1:43" s="43" customFormat="1" ht="45">
      <c r="A54" s="241" t="s">
        <v>236</v>
      </c>
      <c r="B54" s="84" t="s">
        <v>111</v>
      </c>
      <c r="C54" s="84" t="s">
        <v>112</v>
      </c>
      <c r="D54" s="84" t="s">
        <v>158</v>
      </c>
      <c r="E54" s="71"/>
      <c r="F54" s="85" t="s">
        <v>153</v>
      </c>
      <c r="G54" s="86"/>
      <c r="H54" s="86">
        <v>16</v>
      </c>
      <c r="I54" s="86"/>
      <c r="J54" s="86"/>
      <c r="K54" s="86"/>
      <c r="L54" s="86"/>
      <c r="M54" s="72">
        <v>16</v>
      </c>
      <c r="N54" s="87"/>
      <c r="O54" s="88"/>
      <c r="P54" s="87">
        <v>16</v>
      </c>
      <c r="Q54" s="73">
        <f t="shared" si="4"/>
        <v>16</v>
      </c>
      <c r="R54" s="74">
        <v>16</v>
      </c>
      <c r="S54" s="74"/>
      <c r="T54" s="74"/>
      <c r="U54" s="75">
        <f t="shared" si="5"/>
        <v>16</v>
      </c>
      <c r="V54" s="236" t="s">
        <v>144</v>
      </c>
      <c r="W54" s="77" t="s">
        <v>95</v>
      </c>
      <c r="X54" s="78"/>
      <c r="Y54" s="78">
        <v>16</v>
      </c>
      <c r="Z54" s="78"/>
      <c r="AA54" s="78"/>
      <c r="AB54" s="78"/>
      <c r="AC54" s="79">
        <f t="shared" si="6"/>
        <v>16</v>
      </c>
      <c r="AD54" s="81"/>
      <c r="AE54" s="81"/>
      <c r="AF54" s="81"/>
      <c r="AG54" s="81">
        <v>16</v>
      </c>
      <c r="AH54" s="81"/>
      <c r="AI54" s="80">
        <f t="shared" si="7"/>
        <v>16</v>
      </c>
      <c r="AJ54" s="82"/>
      <c r="AK54" s="82">
        <v>0.51800000000000002</v>
      </c>
      <c r="AL54" s="82">
        <v>1.21</v>
      </c>
      <c r="AM54" s="82"/>
      <c r="AN54" s="82"/>
      <c r="AO54" s="83">
        <f t="shared" si="8"/>
        <v>1.728</v>
      </c>
      <c r="AQ54" s="210"/>
    </row>
    <row r="55" spans="1:43" s="43" customFormat="1" ht="45">
      <c r="A55" s="246" t="s">
        <v>237</v>
      </c>
      <c r="B55" s="84" t="s">
        <v>111</v>
      </c>
      <c r="C55" s="84" t="s">
        <v>112</v>
      </c>
      <c r="D55" s="84" t="s">
        <v>159</v>
      </c>
      <c r="E55" s="71"/>
      <c r="F55" s="85" t="s">
        <v>153</v>
      </c>
      <c r="G55" s="86">
        <v>21</v>
      </c>
      <c r="H55" s="86"/>
      <c r="I55" s="86"/>
      <c r="J55" s="86"/>
      <c r="K55" s="86"/>
      <c r="L55" s="86"/>
      <c r="M55" s="72">
        <f t="shared" ref="M55:M56" si="10">SUM(G55:L55)</f>
        <v>21</v>
      </c>
      <c r="N55" s="87"/>
      <c r="O55" s="88"/>
      <c r="P55" s="87">
        <v>21</v>
      </c>
      <c r="Q55" s="73">
        <f t="shared" si="4"/>
        <v>21</v>
      </c>
      <c r="R55" s="74">
        <v>21</v>
      </c>
      <c r="S55" s="74"/>
      <c r="T55" s="74"/>
      <c r="U55" s="75">
        <f t="shared" si="5"/>
        <v>21</v>
      </c>
      <c r="V55" s="236"/>
      <c r="W55" s="77" t="s">
        <v>95</v>
      </c>
      <c r="X55" s="78"/>
      <c r="Y55" s="78">
        <v>21</v>
      </c>
      <c r="Z55" s="78"/>
      <c r="AA55" s="78"/>
      <c r="AB55" s="78"/>
      <c r="AC55" s="79">
        <f t="shared" si="6"/>
        <v>21</v>
      </c>
      <c r="AD55" s="81"/>
      <c r="AE55" s="81"/>
      <c r="AF55" s="81">
        <v>21</v>
      </c>
      <c r="AG55" s="81"/>
      <c r="AH55" s="81"/>
      <c r="AI55" s="80">
        <f t="shared" si="7"/>
        <v>21</v>
      </c>
      <c r="AJ55" s="82"/>
      <c r="AK55" s="82">
        <v>2.0390000000000001</v>
      </c>
      <c r="AL55" s="82">
        <v>0.51</v>
      </c>
      <c r="AM55" s="82"/>
      <c r="AN55" s="82"/>
      <c r="AO55" s="83">
        <f t="shared" si="8"/>
        <v>2.5490000000000004</v>
      </c>
      <c r="AQ55" s="210"/>
    </row>
    <row r="56" spans="1:43" s="43" customFormat="1" ht="45">
      <c r="A56" s="246" t="s">
        <v>238</v>
      </c>
      <c r="B56" s="84" t="s">
        <v>111</v>
      </c>
      <c r="C56" s="84" t="s">
        <v>112</v>
      </c>
      <c r="D56" s="84" t="s">
        <v>159</v>
      </c>
      <c r="E56" s="71"/>
      <c r="F56" s="85" t="s">
        <v>153</v>
      </c>
      <c r="G56" s="86"/>
      <c r="H56" s="86">
        <v>9</v>
      </c>
      <c r="I56" s="86"/>
      <c r="J56" s="86"/>
      <c r="K56" s="86"/>
      <c r="L56" s="86"/>
      <c r="M56" s="72">
        <f t="shared" si="10"/>
        <v>9</v>
      </c>
      <c r="N56" s="87"/>
      <c r="O56" s="88"/>
      <c r="P56" s="87">
        <v>9</v>
      </c>
      <c r="Q56" s="73">
        <f t="shared" si="4"/>
        <v>9</v>
      </c>
      <c r="R56" s="74">
        <v>9</v>
      </c>
      <c r="S56" s="74"/>
      <c r="T56" s="74"/>
      <c r="U56" s="75">
        <f t="shared" si="5"/>
        <v>9</v>
      </c>
      <c r="V56" s="236"/>
      <c r="W56" s="77" t="s">
        <v>95</v>
      </c>
      <c r="X56" s="78"/>
      <c r="Y56" s="78">
        <v>9</v>
      </c>
      <c r="Z56" s="78"/>
      <c r="AA56" s="78"/>
      <c r="AB56" s="78"/>
      <c r="AC56" s="79">
        <f t="shared" si="6"/>
        <v>9</v>
      </c>
      <c r="AD56" s="81"/>
      <c r="AE56" s="81"/>
      <c r="AF56" s="81">
        <v>9</v>
      </c>
      <c r="AG56" s="81"/>
      <c r="AH56" s="81"/>
      <c r="AI56" s="80">
        <f t="shared" si="7"/>
        <v>9</v>
      </c>
      <c r="AJ56" s="82"/>
      <c r="AK56" s="82">
        <v>0.63800000000000001</v>
      </c>
      <c r="AL56" s="82">
        <v>0.159</v>
      </c>
      <c r="AM56" s="82"/>
      <c r="AN56" s="82"/>
      <c r="AO56" s="83">
        <f t="shared" si="8"/>
        <v>0.79700000000000004</v>
      </c>
      <c r="AQ56" s="210"/>
    </row>
    <row r="57" spans="1:43" s="213" customFormat="1" ht="60" customHeight="1">
      <c r="A57" s="245" t="s">
        <v>239</v>
      </c>
      <c r="B57" s="182" t="s">
        <v>111</v>
      </c>
      <c r="C57" s="182" t="s">
        <v>112</v>
      </c>
      <c r="D57" s="182" t="s">
        <v>160</v>
      </c>
      <c r="E57" s="214">
        <v>3</v>
      </c>
      <c r="F57" s="238" t="s">
        <v>178</v>
      </c>
      <c r="G57" s="215">
        <v>30</v>
      </c>
      <c r="H57" s="215"/>
      <c r="I57" s="215"/>
      <c r="J57" s="215"/>
      <c r="K57" s="215"/>
      <c r="L57" s="215"/>
      <c r="M57" s="216">
        <v>30</v>
      </c>
      <c r="N57" s="217"/>
      <c r="O57" s="218"/>
      <c r="P57" s="217">
        <v>30</v>
      </c>
      <c r="Q57" s="219">
        <v>30</v>
      </c>
      <c r="R57" s="220">
        <v>30</v>
      </c>
      <c r="S57" s="220">
        <v>0</v>
      </c>
      <c r="T57" s="221"/>
      <c r="U57" s="222">
        <v>30</v>
      </c>
      <c r="V57" s="223" t="s">
        <v>144</v>
      </c>
      <c r="W57" s="77" t="s">
        <v>93</v>
      </c>
      <c r="X57" s="224"/>
      <c r="Y57" s="224"/>
      <c r="Z57" s="224"/>
      <c r="AA57" s="224"/>
      <c r="AB57" s="224"/>
      <c r="AC57" s="225">
        <v>0</v>
      </c>
      <c r="AD57" s="226"/>
      <c r="AE57" s="226"/>
      <c r="AF57" s="226"/>
      <c r="AG57" s="226"/>
      <c r="AH57" s="226"/>
      <c r="AI57" s="227">
        <v>0</v>
      </c>
      <c r="AJ57" s="82"/>
      <c r="AK57" s="82"/>
      <c r="AL57" s="82"/>
      <c r="AM57" s="82"/>
      <c r="AN57" s="82"/>
      <c r="AO57" s="83">
        <v>0</v>
      </c>
      <c r="AQ57" s="210"/>
    </row>
    <row r="58" spans="1:43" s="43" customFormat="1" ht="60" customHeight="1">
      <c r="A58" s="245" t="s">
        <v>240</v>
      </c>
      <c r="B58" s="182" t="s">
        <v>111</v>
      </c>
      <c r="C58" s="182" t="s">
        <v>117</v>
      </c>
      <c r="D58" s="182" t="s">
        <v>160</v>
      </c>
      <c r="E58" s="214">
        <v>3</v>
      </c>
      <c r="F58" s="238" t="s">
        <v>178</v>
      </c>
      <c r="G58" s="215">
        <v>26</v>
      </c>
      <c r="H58" s="215"/>
      <c r="I58" s="215"/>
      <c r="J58" s="215"/>
      <c r="K58" s="215"/>
      <c r="L58" s="215"/>
      <c r="M58" s="216">
        <v>26</v>
      </c>
      <c r="N58" s="217"/>
      <c r="O58" s="218"/>
      <c r="P58" s="217">
        <v>26</v>
      </c>
      <c r="Q58" s="219">
        <v>26</v>
      </c>
      <c r="R58" s="220">
        <v>18</v>
      </c>
      <c r="S58" s="220">
        <v>8</v>
      </c>
      <c r="T58" s="221" t="s">
        <v>161</v>
      </c>
      <c r="U58" s="222">
        <v>26</v>
      </c>
      <c r="V58" s="223" t="s">
        <v>144</v>
      </c>
      <c r="W58" s="77" t="s">
        <v>93</v>
      </c>
      <c r="X58" s="224"/>
      <c r="Y58" s="224"/>
      <c r="Z58" s="224"/>
      <c r="AA58" s="224"/>
      <c r="AB58" s="224"/>
      <c r="AC58" s="225">
        <v>0</v>
      </c>
      <c r="AD58" s="226">
        <v>26</v>
      </c>
      <c r="AE58" s="226"/>
      <c r="AF58" s="226"/>
      <c r="AG58" s="226"/>
      <c r="AH58" s="226"/>
      <c r="AI58" s="227">
        <v>26</v>
      </c>
      <c r="AJ58" s="82">
        <v>2.2749999999999999</v>
      </c>
      <c r="AK58" s="82"/>
      <c r="AL58" s="82"/>
      <c r="AM58" s="82"/>
      <c r="AN58" s="82"/>
      <c r="AO58" s="83">
        <v>2.2749999999999999</v>
      </c>
      <c r="AQ58" s="210"/>
    </row>
    <row r="59" spans="1:43" s="43" customFormat="1" ht="60" customHeight="1">
      <c r="A59" s="245" t="s">
        <v>241</v>
      </c>
      <c r="B59" s="182" t="s">
        <v>111</v>
      </c>
      <c r="C59" s="182" t="s">
        <v>162</v>
      </c>
      <c r="D59" s="182" t="s">
        <v>163</v>
      </c>
      <c r="E59" s="214">
        <v>3</v>
      </c>
      <c r="F59" s="238" t="s">
        <v>178</v>
      </c>
      <c r="G59" s="215">
        <v>24</v>
      </c>
      <c r="H59" s="215"/>
      <c r="I59" s="215"/>
      <c r="J59" s="215"/>
      <c r="K59" s="215"/>
      <c r="L59" s="215"/>
      <c r="M59" s="216">
        <v>24</v>
      </c>
      <c r="N59" s="217"/>
      <c r="O59" s="217"/>
      <c r="P59" s="217">
        <v>24</v>
      </c>
      <c r="Q59" s="219">
        <v>24</v>
      </c>
      <c r="R59" s="220">
        <v>24</v>
      </c>
      <c r="S59" s="220"/>
      <c r="T59" s="221"/>
      <c r="U59" s="222">
        <v>24</v>
      </c>
      <c r="V59" s="223" t="s">
        <v>164</v>
      </c>
      <c r="W59" s="77" t="s">
        <v>94</v>
      </c>
      <c r="X59" s="224">
        <v>24</v>
      </c>
      <c r="Y59" s="224"/>
      <c r="Z59" s="224"/>
      <c r="AA59" s="224"/>
      <c r="AB59" s="224"/>
      <c r="AC59" s="225">
        <v>24</v>
      </c>
      <c r="AD59" s="226"/>
      <c r="AE59" s="226">
        <v>24</v>
      </c>
      <c r="AF59" s="226"/>
      <c r="AG59" s="226"/>
      <c r="AH59" s="226"/>
      <c r="AI59" s="227">
        <v>24</v>
      </c>
      <c r="AJ59" s="82"/>
      <c r="AK59" s="82">
        <v>3</v>
      </c>
      <c r="AL59" s="82"/>
      <c r="AM59" s="82"/>
      <c r="AN59" s="82"/>
      <c r="AO59" s="83">
        <f>AI59*0.125</f>
        <v>3</v>
      </c>
      <c r="AQ59" s="210"/>
    </row>
    <row r="60" spans="1:43" s="213" customFormat="1" ht="66.75" hidden="1" customHeight="1">
      <c r="A60" s="235" t="s">
        <v>165</v>
      </c>
      <c r="B60" s="228" t="s">
        <v>166</v>
      </c>
      <c r="C60" s="229" t="s">
        <v>117</v>
      </c>
      <c r="D60" s="229" t="s">
        <v>167</v>
      </c>
      <c r="E60" s="230">
        <v>3</v>
      </c>
      <c r="F60" s="238" t="s">
        <v>178</v>
      </c>
      <c r="G60" s="231">
        <v>20</v>
      </c>
      <c r="H60" s="231">
        <v>0</v>
      </c>
      <c r="I60" s="231">
        <v>0</v>
      </c>
      <c r="J60" s="231">
        <v>0</v>
      </c>
      <c r="K60" s="231">
        <v>0</v>
      </c>
      <c r="L60" s="231">
        <v>0</v>
      </c>
      <c r="M60" s="232">
        <v>20</v>
      </c>
      <c r="N60" s="231">
        <v>0</v>
      </c>
      <c r="O60" s="233">
        <v>0</v>
      </c>
      <c r="P60" s="231">
        <v>20</v>
      </c>
      <c r="Q60" s="232">
        <v>0</v>
      </c>
      <c r="R60" s="231">
        <v>14</v>
      </c>
      <c r="S60" s="231">
        <v>6</v>
      </c>
      <c r="T60" s="231" t="s">
        <v>168</v>
      </c>
      <c r="U60" s="232">
        <v>20</v>
      </c>
      <c r="V60" s="234" t="s">
        <v>144</v>
      </c>
      <c r="W60" s="77" t="s">
        <v>94</v>
      </c>
      <c r="X60" s="231">
        <v>0</v>
      </c>
      <c r="Y60" s="231">
        <v>0</v>
      </c>
      <c r="Z60" s="231">
        <v>20</v>
      </c>
      <c r="AA60" s="231">
        <v>0</v>
      </c>
      <c r="AB60" s="231">
        <v>0</v>
      </c>
      <c r="AC60" s="232">
        <v>20</v>
      </c>
      <c r="AD60" s="231">
        <v>0</v>
      </c>
      <c r="AE60" s="231">
        <v>0</v>
      </c>
      <c r="AF60" s="231">
        <v>0</v>
      </c>
      <c r="AG60" s="231">
        <v>20</v>
      </c>
      <c r="AH60" s="231">
        <v>0</v>
      </c>
      <c r="AI60" s="232">
        <v>20</v>
      </c>
      <c r="AJ60" s="211"/>
      <c r="AK60" s="211"/>
      <c r="AL60" s="211">
        <v>1.5</v>
      </c>
      <c r="AM60" s="211">
        <v>0.68</v>
      </c>
      <c r="AN60" s="211"/>
      <c r="AO60" s="212">
        <f>AM60+AL60</f>
        <v>2.1800000000000002</v>
      </c>
      <c r="AQ60" s="210"/>
    </row>
    <row r="61" spans="1:43" s="213" customFormat="1" ht="66.75" customHeight="1">
      <c r="A61" s="242" t="s">
        <v>242</v>
      </c>
      <c r="B61" s="84" t="s">
        <v>119</v>
      </c>
      <c r="C61" s="84" t="s">
        <v>117</v>
      </c>
      <c r="D61" s="84" t="s">
        <v>169</v>
      </c>
      <c r="E61" s="71">
        <v>3</v>
      </c>
      <c r="F61" s="238" t="s">
        <v>178</v>
      </c>
      <c r="G61" s="86"/>
      <c r="H61" s="86">
        <v>24</v>
      </c>
      <c r="I61" s="86"/>
      <c r="J61" s="86"/>
      <c r="K61" s="86"/>
      <c r="L61" s="86"/>
      <c r="M61" s="72">
        <v>24</v>
      </c>
      <c r="N61" s="87"/>
      <c r="O61" s="88"/>
      <c r="P61" s="87">
        <v>24</v>
      </c>
      <c r="Q61" s="73">
        <v>24</v>
      </c>
      <c r="R61" s="74">
        <v>24</v>
      </c>
      <c r="S61" s="74"/>
      <c r="T61" s="74"/>
      <c r="U61" s="75">
        <v>24</v>
      </c>
      <c r="V61" s="76" t="s">
        <v>144</v>
      </c>
      <c r="W61" s="77" t="s">
        <v>93</v>
      </c>
      <c r="X61" s="78">
        <v>24</v>
      </c>
      <c r="Y61" s="78"/>
      <c r="Z61" s="78"/>
      <c r="AA61" s="78"/>
      <c r="AB61" s="78"/>
      <c r="AC61" s="79">
        <v>24</v>
      </c>
      <c r="AD61" s="81">
        <v>24</v>
      </c>
      <c r="AE61" s="81"/>
      <c r="AF61" s="81"/>
      <c r="AG61" s="81"/>
      <c r="AH61" s="81"/>
      <c r="AI61" s="80">
        <v>24</v>
      </c>
      <c r="AJ61" s="82">
        <v>1.7769999999999999</v>
      </c>
      <c r="AK61" s="82"/>
      <c r="AL61" s="82"/>
      <c r="AM61" s="82"/>
      <c r="AN61" s="82"/>
      <c r="AO61" s="83">
        <f>AK61+AJ61</f>
        <v>1.7769999999999999</v>
      </c>
      <c r="AQ61" s="210"/>
    </row>
    <row r="62" spans="1:43" s="43" customFormat="1" ht="46.5" customHeight="1">
      <c r="A62" s="242" t="s">
        <v>243</v>
      </c>
      <c r="B62" s="84" t="s">
        <v>111</v>
      </c>
      <c r="C62" s="84" t="s">
        <v>112</v>
      </c>
      <c r="D62" s="84" t="s">
        <v>170</v>
      </c>
      <c r="E62" s="71">
        <v>3</v>
      </c>
      <c r="F62" s="238" t="s">
        <v>178</v>
      </c>
      <c r="G62" s="86">
        <v>70</v>
      </c>
      <c r="H62" s="86">
        <v>30</v>
      </c>
      <c r="I62" s="86"/>
      <c r="J62" s="86"/>
      <c r="K62" s="86"/>
      <c r="L62" s="86"/>
      <c r="M62" s="72">
        <v>100</v>
      </c>
      <c r="N62" s="87"/>
      <c r="O62" s="88"/>
      <c r="P62" s="87">
        <v>100</v>
      </c>
      <c r="Q62" s="73">
        <v>100</v>
      </c>
      <c r="R62" s="74">
        <v>80</v>
      </c>
      <c r="S62" s="74">
        <v>20</v>
      </c>
      <c r="T62" s="74" t="s">
        <v>168</v>
      </c>
      <c r="U62" s="75">
        <v>100</v>
      </c>
      <c r="V62" s="76" t="s">
        <v>144</v>
      </c>
      <c r="W62" s="77" t="s">
        <v>95</v>
      </c>
      <c r="X62" s="78"/>
      <c r="Y62" s="78"/>
      <c r="Z62" s="78"/>
      <c r="AA62" s="78">
        <v>100</v>
      </c>
      <c r="AB62" s="78"/>
      <c r="AC62" s="79">
        <v>100</v>
      </c>
      <c r="AD62" s="81"/>
      <c r="AE62" s="81"/>
      <c r="AF62" s="81"/>
      <c r="AG62" s="81"/>
      <c r="AH62" s="81">
        <v>25</v>
      </c>
      <c r="AI62" s="80">
        <v>25</v>
      </c>
      <c r="AJ62" s="82"/>
      <c r="AK62" s="82"/>
      <c r="AL62" s="82"/>
      <c r="AM62" s="82">
        <v>3</v>
      </c>
      <c r="AN62" s="82">
        <v>3</v>
      </c>
      <c r="AO62" s="83">
        <f>AN62+AM62</f>
        <v>6</v>
      </c>
      <c r="AQ62" s="210"/>
    </row>
    <row r="63" spans="1:43" s="43" customFormat="1" ht="47.25" customHeight="1">
      <c r="A63" s="242" t="s">
        <v>244</v>
      </c>
      <c r="B63" s="84" t="s">
        <v>119</v>
      </c>
      <c r="C63" s="84" t="s">
        <v>171</v>
      </c>
      <c r="D63" s="84" t="s">
        <v>172</v>
      </c>
      <c r="E63" s="71">
        <v>3</v>
      </c>
      <c r="F63" s="238" t="s">
        <v>178</v>
      </c>
      <c r="G63" s="86">
        <v>12</v>
      </c>
      <c r="H63" s="86"/>
      <c r="I63" s="86"/>
      <c r="J63" s="86"/>
      <c r="K63" s="86"/>
      <c r="L63" s="86"/>
      <c r="M63" s="72">
        <v>12</v>
      </c>
      <c r="N63" s="87"/>
      <c r="O63" s="88"/>
      <c r="P63" s="87">
        <v>12</v>
      </c>
      <c r="Q63" s="73">
        <v>12</v>
      </c>
      <c r="R63" s="74">
        <v>11</v>
      </c>
      <c r="S63" s="74">
        <v>1</v>
      </c>
      <c r="T63" s="74" t="s">
        <v>151</v>
      </c>
      <c r="U63" s="75">
        <v>12</v>
      </c>
      <c r="V63" s="76" t="s">
        <v>144</v>
      </c>
      <c r="W63" s="77" t="s">
        <v>95</v>
      </c>
      <c r="X63" s="78"/>
      <c r="Y63" s="78">
        <v>12</v>
      </c>
      <c r="Z63" s="78"/>
      <c r="AA63" s="78"/>
      <c r="AB63" s="78"/>
      <c r="AC63" s="79">
        <v>12</v>
      </c>
      <c r="AD63" s="81"/>
      <c r="AE63" s="81"/>
      <c r="AF63" s="81">
        <v>12</v>
      </c>
      <c r="AG63" s="81"/>
      <c r="AH63" s="81"/>
      <c r="AI63" s="80">
        <v>12</v>
      </c>
      <c r="AJ63" s="82"/>
      <c r="AK63" s="82">
        <f>AO63</f>
        <v>1.3920000000000001</v>
      </c>
      <c r="AL63" s="82"/>
      <c r="AM63" s="82"/>
      <c r="AN63" s="82"/>
      <c r="AO63" s="83">
        <f>AI63*0.116</f>
        <v>1.3920000000000001</v>
      </c>
      <c r="AQ63" s="210"/>
    </row>
    <row r="64" spans="1:43" s="43" customFormat="1" ht="67.5">
      <c r="A64" s="242" t="s">
        <v>173</v>
      </c>
      <c r="B64" s="84" t="s">
        <v>111</v>
      </c>
      <c r="C64" s="84" t="s">
        <v>174</v>
      </c>
      <c r="D64" s="84" t="s">
        <v>175</v>
      </c>
      <c r="E64" s="71">
        <v>3</v>
      </c>
      <c r="F64" s="238" t="s">
        <v>178</v>
      </c>
      <c r="G64" s="86">
        <v>48</v>
      </c>
      <c r="H64" s="86"/>
      <c r="I64" s="86"/>
      <c r="J64" s="86"/>
      <c r="K64" s="86"/>
      <c r="L64" s="86"/>
      <c r="M64" s="72">
        <v>48</v>
      </c>
      <c r="N64" s="87"/>
      <c r="O64" s="88"/>
      <c r="P64" s="87">
        <v>48</v>
      </c>
      <c r="Q64" s="73">
        <v>48</v>
      </c>
      <c r="R64" s="74">
        <v>46</v>
      </c>
      <c r="S64" s="74">
        <v>2</v>
      </c>
      <c r="T64" s="74" t="s">
        <v>135</v>
      </c>
      <c r="U64" s="75">
        <v>48</v>
      </c>
      <c r="V64" s="76" t="s">
        <v>144</v>
      </c>
      <c r="W64" s="77" t="s">
        <v>97</v>
      </c>
      <c r="X64" s="78"/>
      <c r="Y64" s="78"/>
      <c r="Z64" s="78"/>
      <c r="AA64" s="78">
        <v>48</v>
      </c>
      <c r="AB64" s="78"/>
      <c r="AC64" s="79">
        <v>48</v>
      </c>
      <c r="AD64" s="81"/>
      <c r="AE64" s="81"/>
      <c r="AF64" s="81"/>
      <c r="AG64" s="81"/>
      <c r="AH64" s="81">
        <v>20</v>
      </c>
      <c r="AI64" s="80">
        <v>20</v>
      </c>
      <c r="AJ64" s="82"/>
      <c r="AK64" s="82"/>
      <c r="AL64" s="82"/>
      <c r="AM64" s="82">
        <f>AO64*0.4</f>
        <v>2.0544000000000002</v>
      </c>
      <c r="AN64" s="82">
        <f>AO64*0.6</f>
        <v>3.0815999999999999</v>
      </c>
      <c r="AO64" s="83">
        <v>5.1360000000000001</v>
      </c>
      <c r="AQ64" s="210"/>
    </row>
    <row r="65" spans="1:43" s="43" customFormat="1" ht="69.75" customHeight="1">
      <c r="A65" s="244" t="s">
        <v>245</v>
      </c>
      <c r="B65" s="204" t="s">
        <v>111</v>
      </c>
      <c r="C65" s="85" t="s">
        <v>112</v>
      </c>
      <c r="D65" s="85" t="s">
        <v>176</v>
      </c>
      <c r="E65" s="71">
        <v>2</v>
      </c>
      <c r="F65" s="85" t="s">
        <v>179</v>
      </c>
      <c r="G65" s="197">
        <v>33</v>
      </c>
      <c r="H65" s="206"/>
      <c r="I65" s="206"/>
      <c r="J65" s="206"/>
      <c r="K65" s="206"/>
      <c r="L65" s="206"/>
      <c r="M65" s="72">
        <v>33</v>
      </c>
      <c r="N65" s="207"/>
      <c r="O65" s="208"/>
      <c r="P65" s="209">
        <v>33</v>
      </c>
      <c r="Q65" s="73">
        <v>33</v>
      </c>
      <c r="R65" s="74">
        <v>30</v>
      </c>
      <c r="S65" s="74">
        <v>3</v>
      </c>
      <c r="T65" s="74" t="s">
        <v>177</v>
      </c>
      <c r="U65" s="75">
        <v>33</v>
      </c>
      <c r="V65" s="76" t="s">
        <v>144</v>
      </c>
      <c r="W65" s="77" t="s">
        <v>93</v>
      </c>
      <c r="X65" s="78">
        <v>33</v>
      </c>
      <c r="Y65" s="79"/>
      <c r="Z65" s="79"/>
      <c r="AA65" s="79"/>
      <c r="AB65" s="79"/>
      <c r="AC65" s="79">
        <v>33</v>
      </c>
      <c r="AD65" s="80"/>
      <c r="AE65" s="81">
        <v>33</v>
      </c>
      <c r="AF65" s="80"/>
      <c r="AG65" s="80"/>
      <c r="AH65" s="80"/>
      <c r="AI65" s="80">
        <v>33</v>
      </c>
      <c r="AJ65" s="82">
        <v>2</v>
      </c>
      <c r="AK65" s="82">
        <v>2.4790000000000001</v>
      </c>
      <c r="AL65" s="83"/>
      <c r="AM65" s="83"/>
      <c r="AN65" s="83"/>
      <c r="AO65" s="83">
        <f>SUM(AJ65:AN65)</f>
        <v>4.4790000000000001</v>
      </c>
      <c r="AQ65" s="210"/>
    </row>
    <row r="66" spans="1:43" s="191" customFormat="1" ht="65.150000000000006" customHeight="1">
      <c r="A66" s="241" t="s">
        <v>246</v>
      </c>
      <c r="B66" s="192" t="s">
        <v>111</v>
      </c>
      <c r="C66" s="239" t="s">
        <v>117</v>
      </c>
      <c r="D66" s="239" t="s">
        <v>121</v>
      </c>
      <c r="E66" s="85">
        <v>5</v>
      </c>
      <c r="F66" s="71" t="s">
        <v>122</v>
      </c>
      <c r="G66" s="86">
        <v>46</v>
      </c>
      <c r="H66" s="86"/>
      <c r="I66" s="86"/>
      <c r="J66" s="86"/>
      <c r="K66" s="86"/>
      <c r="L66" s="86"/>
      <c r="M66" s="72">
        <v>46</v>
      </c>
      <c r="N66" s="179"/>
      <c r="O66" s="179"/>
      <c r="P66" s="87">
        <v>46</v>
      </c>
      <c r="Q66" s="73">
        <v>46</v>
      </c>
      <c r="R66" s="74">
        <v>46</v>
      </c>
      <c r="S66" s="180"/>
      <c r="T66" s="181"/>
      <c r="U66" s="75">
        <v>46</v>
      </c>
      <c r="V66" s="190" t="s">
        <v>144</v>
      </c>
      <c r="W66" s="77" t="s">
        <v>94</v>
      </c>
      <c r="X66" s="78">
        <v>46</v>
      </c>
      <c r="Y66" s="78"/>
      <c r="Z66" s="78"/>
      <c r="AA66" s="78"/>
      <c r="AB66" s="188"/>
      <c r="AC66" s="79">
        <v>46</v>
      </c>
      <c r="AD66" s="81"/>
      <c r="AE66" s="81">
        <v>46</v>
      </c>
      <c r="AF66" s="81"/>
      <c r="AG66" s="81"/>
      <c r="AH66" s="80"/>
      <c r="AI66" s="187">
        <v>46</v>
      </c>
      <c r="AJ66" s="82">
        <v>2.343</v>
      </c>
      <c r="AK66" s="82">
        <v>2.343</v>
      </c>
      <c r="AL66" s="82"/>
      <c r="AM66" s="82"/>
      <c r="AN66" s="83"/>
      <c r="AO66" s="83">
        <v>4.6859999999999999</v>
      </c>
      <c r="AQ66" s="195" t="s">
        <v>202</v>
      </c>
    </row>
    <row r="67" spans="1:43" s="6" customFormat="1" ht="30" customHeight="1">
      <c r="A67" s="89" t="s">
        <v>10</v>
      </c>
      <c r="B67" s="89"/>
      <c r="C67" s="89"/>
      <c r="D67" s="89"/>
      <c r="E67" s="90"/>
      <c r="F67" s="91"/>
      <c r="G67" s="72">
        <v>1322</v>
      </c>
      <c r="H67" s="72">
        <f>SUM(H18:H66)</f>
        <v>261</v>
      </c>
      <c r="I67" s="72">
        <f>SUM(I18:I66)</f>
        <v>0</v>
      </c>
      <c r="J67" s="72">
        <f>SUM(J18:J66)</f>
        <v>0</v>
      </c>
      <c r="K67" s="72">
        <f>SUM(K18:K66)</f>
        <v>0</v>
      </c>
      <c r="L67" s="72">
        <f>SUM(L18:L66)</f>
        <v>0</v>
      </c>
      <c r="M67" s="72">
        <v>1583</v>
      </c>
      <c r="N67" s="73">
        <f>SUM(N18:N66)</f>
        <v>0</v>
      </c>
      <c r="O67" s="73">
        <f>SUM(O18:O66)</f>
        <v>30</v>
      </c>
      <c r="P67" s="73">
        <v>1553</v>
      </c>
      <c r="Q67" s="73">
        <f>SUM(Q18:Q66)</f>
        <v>1583</v>
      </c>
      <c r="R67" s="75">
        <v>1430</v>
      </c>
      <c r="S67" s="75">
        <v>153</v>
      </c>
      <c r="T67" s="75">
        <f>SUM(T18:T66)</f>
        <v>0</v>
      </c>
      <c r="U67" s="75">
        <v>1583</v>
      </c>
      <c r="V67" s="76"/>
      <c r="W67" s="92"/>
      <c r="X67" s="79">
        <f>SUM(X18:X66)</f>
        <v>503</v>
      </c>
      <c r="Y67" s="79">
        <f>SUM(Y18:Y66)</f>
        <v>287</v>
      </c>
      <c r="Z67" s="79">
        <v>81</v>
      </c>
      <c r="AA67" s="79">
        <v>227</v>
      </c>
      <c r="AB67" s="79">
        <v>68</v>
      </c>
      <c r="AC67" s="79">
        <v>1166</v>
      </c>
      <c r="AD67" s="80">
        <f>SUM(AD18:AD66)</f>
        <v>205</v>
      </c>
      <c r="AE67" s="80">
        <f>SUM(AE18:AE66)</f>
        <v>420</v>
      </c>
      <c r="AF67" s="80">
        <f>SUM(AF18:AF66)</f>
        <v>304</v>
      </c>
      <c r="AG67" s="80">
        <v>118</v>
      </c>
      <c r="AH67" s="80">
        <f>SUM(AH18:AH66)</f>
        <v>135</v>
      </c>
      <c r="AI67" s="80">
        <v>1182</v>
      </c>
      <c r="AJ67" s="83">
        <f>SUM(AJ18:AJ66)</f>
        <v>36.1815</v>
      </c>
      <c r="AK67" s="83">
        <f>SUM(AK18:AK66)</f>
        <v>42.760800000000003</v>
      </c>
      <c r="AL67" s="83">
        <v>21.061</v>
      </c>
      <c r="AM67" s="83">
        <v>17.13</v>
      </c>
      <c r="AN67" s="83">
        <f>SUM(AN18:AN66)</f>
        <v>10.0436</v>
      </c>
      <c r="AO67" s="93">
        <v>127.178</v>
      </c>
      <c r="AQ67" s="195"/>
    </row>
    <row r="68" spans="1:43" s="10" customFormat="1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Q68" s="196"/>
    </row>
    <row r="69" spans="1:43" s="10" customFormat="1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Q69" s="196"/>
    </row>
    <row r="70" spans="1:43">
      <c r="R70" s="6"/>
      <c r="U70"/>
    </row>
    <row r="71" spans="1:43" ht="12.75" customHeight="1">
      <c r="R71" s="6"/>
      <c r="U71"/>
    </row>
    <row r="72" spans="1:43" ht="66" customHeight="1">
      <c r="A72" s="174" t="s">
        <v>38</v>
      </c>
      <c r="B72" s="172"/>
      <c r="C72" s="171"/>
      <c r="D72" s="171"/>
      <c r="E72" s="171"/>
      <c r="F72" s="171"/>
      <c r="M72" s="21"/>
      <c r="N72" s="21"/>
      <c r="O72" s="21"/>
      <c r="P72" s="21"/>
      <c r="Q72" s="21"/>
      <c r="T72" s="6"/>
      <c r="U72"/>
      <c r="X72" s="6"/>
      <c r="Y72" s="6"/>
    </row>
    <row r="73" spans="1:43" ht="69" customHeight="1">
      <c r="A73" s="175" t="s">
        <v>26</v>
      </c>
      <c r="B73" s="291" t="s">
        <v>27</v>
      </c>
      <c r="C73" s="291"/>
      <c r="D73" s="291"/>
      <c r="E73" s="291"/>
      <c r="F73" s="291"/>
      <c r="M73" s="21"/>
      <c r="N73" s="21"/>
      <c r="O73" s="21"/>
      <c r="P73" s="21"/>
      <c r="Q73" s="21"/>
      <c r="T73" s="6"/>
      <c r="U73"/>
      <c r="X73" s="6"/>
      <c r="Y73" s="6"/>
    </row>
    <row r="74" spans="1:43" ht="32.25" customHeight="1">
      <c r="A74" s="173">
        <v>1</v>
      </c>
      <c r="B74" s="280" t="s">
        <v>102</v>
      </c>
      <c r="C74" s="281"/>
      <c r="D74" s="281"/>
      <c r="E74" s="281"/>
      <c r="F74" s="282"/>
      <c r="M74" s="20"/>
      <c r="N74" s="20"/>
      <c r="O74" s="20"/>
      <c r="P74" s="20"/>
      <c r="Q74" s="22"/>
      <c r="T74" s="6"/>
      <c r="U74"/>
      <c r="X74" s="6"/>
      <c r="Y74" s="6"/>
    </row>
    <row r="75" spans="1:43" ht="32.25" customHeight="1">
      <c r="A75" s="173">
        <v>2</v>
      </c>
      <c r="B75" s="285" t="s">
        <v>103</v>
      </c>
      <c r="C75" s="286"/>
      <c r="D75" s="286"/>
      <c r="E75" s="286"/>
      <c r="F75" s="287"/>
      <c r="M75" s="21"/>
      <c r="N75" s="21"/>
      <c r="O75" s="21"/>
      <c r="P75" s="21"/>
      <c r="Q75" s="23"/>
      <c r="U75"/>
      <c r="Y75" s="6"/>
    </row>
    <row r="76" spans="1:43" ht="32.25" customHeight="1">
      <c r="A76" s="173">
        <v>3</v>
      </c>
      <c r="B76" s="280" t="s">
        <v>104</v>
      </c>
      <c r="C76" s="281"/>
      <c r="D76" s="281"/>
      <c r="E76" s="281"/>
      <c r="F76" s="282"/>
      <c r="M76"/>
      <c r="Q76"/>
      <c r="U76"/>
      <c r="Y76" s="6"/>
    </row>
    <row r="77" spans="1:43" ht="32.25" customHeight="1">
      <c r="A77" s="173">
        <v>4</v>
      </c>
      <c r="B77" s="280" t="s">
        <v>105</v>
      </c>
      <c r="C77" s="281"/>
      <c r="D77" s="281"/>
      <c r="E77" s="281"/>
      <c r="F77" s="282"/>
      <c r="M77"/>
      <c r="Q77"/>
      <c r="U77"/>
      <c r="Y77" s="6"/>
    </row>
    <row r="78" spans="1:43" ht="49" customHeight="1">
      <c r="A78" s="173">
        <v>5</v>
      </c>
      <c r="B78" s="280" t="s">
        <v>106</v>
      </c>
      <c r="C78" s="281"/>
      <c r="D78" s="281"/>
      <c r="E78" s="281"/>
      <c r="F78" s="282"/>
      <c r="M78"/>
      <c r="Q78"/>
      <c r="U78"/>
      <c r="Y78" s="6"/>
    </row>
    <row r="79" spans="1:43" ht="45" customHeight="1">
      <c r="A79" s="173">
        <v>6</v>
      </c>
      <c r="B79" s="280" t="s">
        <v>107</v>
      </c>
      <c r="C79" s="281"/>
      <c r="D79" s="281"/>
      <c r="E79" s="281"/>
      <c r="F79" s="282"/>
      <c r="M79"/>
      <c r="Q79"/>
      <c r="U79"/>
      <c r="Y79" s="6"/>
    </row>
    <row r="85" spans="13:21" ht="12.5">
      <c r="M85"/>
      <c r="Q85"/>
      <c r="U85"/>
    </row>
  </sheetData>
  <mergeCells count="24">
    <mergeCell ref="B79:F79"/>
    <mergeCell ref="B77:F77"/>
    <mergeCell ref="AJ16:AO16"/>
    <mergeCell ref="B74:F74"/>
    <mergeCell ref="B75:F75"/>
    <mergeCell ref="X16:AC16"/>
    <mergeCell ref="AD16:AI16"/>
    <mergeCell ref="B73:F73"/>
    <mergeCell ref="B76:F76"/>
    <mergeCell ref="B78:F78"/>
    <mergeCell ref="A1:AC1"/>
    <mergeCell ref="A12:F12"/>
    <mergeCell ref="J12:O12"/>
    <mergeCell ref="N16:Q16"/>
    <mergeCell ref="R16:U16"/>
    <mergeCell ref="A16:A17"/>
    <mergeCell ref="A9:K9"/>
    <mergeCell ref="D16:D17"/>
    <mergeCell ref="E16:E17"/>
    <mergeCell ref="F16:F17"/>
    <mergeCell ref="G16:M16"/>
    <mergeCell ref="A10:F10"/>
    <mergeCell ref="A13:C13"/>
    <mergeCell ref="A6:F8"/>
  </mergeCells>
  <dataValidations count="5">
    <dataValidation type="list" allowBlank="1" showInputMessage="1" showErrorMessage="1" sqref="E33:E39" xr:uid="{00000000-0002-0000-0000-000000000000}">
      <formula1>$A$74:$A$79</formula1>
    </dataValidation>
    <dataValidation type="list" allowBlank="1" showInputMessage="1" showErrorMessage="1" sqref="E46:E54" xr:uid="{64F959EF-B91C-4DB9-A7A6-1B94DBD77B6D}">
      <formula1>#REF!</formula1>
    </dataValidation>
    <dataValidation type="list" allowBlank="1" showInputMessage="1" showErrorMessage="1" sqref="E40:E45 E31 E55:E56" xr:uid="{C9A59477-16B1-475B-92C0-A2129372823E}">
      <formula1>$A$45:$A$50</formula1>
    </dataValidation>
    <dataValidation type="list" allowBlank="1" showInputMessage="1" showErrorMessage="1" sqref="E65:E66" xr:uid="{33E6C89D-964C-47F5-97DA-FB432F0C7780}">
      <formula1>$V$67:$V$74</formula1>
    </dataValidation>
    <dataValidation type="list" allowBlank="1" showInputMessage="1" showErrorMessage="1" sqref="E57:E64" xr:uid="{042C02FB-C4D9-4AE2-8053-93322E805773}">
      <formula1>$V$64:$V$69</formula1>
    </dataValidation>
  </dataValidations>
  <pageMargins left="0.7" right="0.7" top="0.75" bottom="0.75" header="0.3" footer="0.3"/>
  <pageSetup paperSize="8" scale="31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R56"/>
  <sheetViews>
    <sheetView topLeftCell="A4" zoomScale="50" zoomScaleNormal="50" zoomScaleSheetLayoutView="50" workbookViewId="0">
      <selection activeCell="AB20" sqref="AB20"/>
    </sheetView>
  </sheetViews>
  <sheetFormatPr defaultColWidth="9.1796875" defaultRowHeight="13"/>
  <cols>
    <col min="1" max="1" width="46.7265625" customWidth="1"/>
    <col min="2" max="2" width="20.26953125" customWidth="1"/>
    <col min="3" max="3" width="22.453125" customWidth="1"/>
    <col min="4" max="4" width="29.1796875" customWidth="1"/>
    <col min="5" max="5" width="23.1796875" customWidth="1"/>
    <col min="6" max="6" width="19.08984375" customWidth="1"/>
    <col min="7" max="7" width="17.26953125" customWidth="1"/>
    <col min="8" max="8" width="56.26953125" customWidth="1"/>
    <col min="9" max="9" width="22.7265625" customWidth="1"/>
    <col min="10" max="13" width="13.453125" style="6" customWidth="1"/>
    <col min="14" max="14" width="22.08984375" style="6" customWidth="1"/>
    <col min="15" max="18" width="13.453125" style="6" customWidth="1"/>
    <col min="19" max="19" width="18.81640625" customWidth="1"/>
    <col min="20" max="23" width="13.453125" customWidth="1"/>
    <col min="24" max="24" width="19.1796875" customWidth="1"/>
    <col min="25" max="25" width="13.26953125" customWidth="1"/>
    <col min="26" max="26" width="12.453125" customWidth="1"/>
    <col min="27" max="28" width="13" customWidth="1"/>
    <col min="29" max="29" width="18.54296875" customWidth="1"/>
    <col min="30" max="30" width="23.26953125" customWidth="1"/>
    <col min="31" max="31" width="32.54296875" customWidth="1"/>
    <col min="32" max="32" width="32.81640625" customWidth="1"/>
  </cols>
  <sheetData>
    <row r="1" spans="1:70" s="12" customFormat="1" ht="82.5" customHeight="1">
      <c r="A1" s="247" t="s">
        <v>43</v>
      </c>
      <c r="B1" s="248"/>
      <c r="C1" s="248"/>
      <c r="D1" s="248"/>
      <c r="E1" s="248"/>
      <c r="F1" s="248"/>
      <c r="G1" s="248"/>
      <c r="H1" s="248"/>
      <c r="I1" s="248"/>
      <c r="J1" s="2"/>
      <c r="K1" s="2"/>
      <c r="L1" s="2"/>
      <c r="M1" s="2"/>
      <c r="N1" s="2"/>
      <c r="O1" s="2"/>
      <c r="P1" s="2"/>
      <c r="Q1" s="2"/>
      <c r="R1" s="2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</row>
    <row r="2" spans="1:70" ht="16.5" customHeight="1">
      <c r="A2" s="1"/>
      <c r="B2" s="1"/>
      <c r="C2" s="1"/>
      <c r="D2" s="2"/>
      <c r="E2" s="2"/>
      <c r="F2" s="2"/>
      <c r="G2" s="2"/>
      <c r="I2" s="2"/>
    </row>
    <row r="4" spans="1:70" ht="18" customHeight="1">
      <c r="A4" s="271"/>
      <c r="B4" s="272"/>
      <c r="C4" s="272"/>
      <c r="D4" s="272"/>
      <c r="E4" s="272"/>
      <c r="F4" s="273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3"/>
      <c r="U4" s="3"/>
    </row>
    <row r="5" spans="1:70" ht="18" customHeight="1">
      <c r="A5" s="274"/>
      <c r="B5" s="275"/>
      <c r="C5" s="275"/>
      <c r="D5" s="275"/>
      <c r="E5" s="275"/>
      <c r="F5" s="276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3"/>
      <c r="U5" s="3"/>
    </row>
    <row r="6" spans="1:70" ht="18" customHeight="1">
      <c r="A6" s="277"/>
      <c r="B6" s="278"/>
      <c r="C6" s="278"/>
      <c r="D6" s="278"/>
      <c r="E6" s="278"/>
      <c r="F6" s="279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3"/>
      <c r="U6" s="3"/>
    </row>
    <row r="7" spans="1:70" ht="18">
      <c r="A7" s="260"/>
      <c r="B7" s="260"/>
      <c r="C7" s="260"/>
      <c r="D7" s="260"/>
      <c r="E7" s="260"/>
      <c r="F7" s="260"/>
      <c r="G7" s="260"/>
      <c r="H7" s="260"/>
      <c r="I7" s="260"/>
      <c r="J7" s="18"/>
      <c r="K7" s="18"/>
      <c r="L7" s="18"/>
      <c r="M7" s="18"/>
      <c r="N7" s="18"/>
      <c r="O7" s="18"/>
      <c r="P7" s="18"/>
      <c r="Q7" s="18"/>
      <c r="R7" s="18"/>
    </row>
    <row r="8" spans="1:70" ht="18" customHeight="1">
      <c r="A8" s="303"/>
      <c r="B8" s="303"/>
      <c r="C8" s="303"/>
      <c r="D8" s="303"/>
      <c r="E8" s="303"/>
      <c r="F8" s="303"/>
      <c r="G8" s="303"/>
      <c r="H8" s="303"/>
      <c r="I8" s="303"/>
      <c r="J8" s="18"/>
      <c r="K8" s="18"/>
      <c r="L8" s="18"/>
      <c r="M8" s="18"/>
      <c r="N8" s="18"/>
      <c r="O8" s="18"/>
      <c r="P8" s="18"/>
      <c r="Q8" s="18"/>
      <c r="R8" s="18"/>
    </row>
    <row r="9" spans="1:70" ht="15" customHeight="1">
      <c r="A9" s="304" t="s">
        <v>73</v>
      </c>
      <c r="B9" s="305"/>
      <c r="C9" s="306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</row>
    <row r="11" spans="1:70" ht="15.75" customHeight="1">
      <c r="A11" s="307" t="s">
        <v>75</v>
      </c>
      <c r="B11" s="307"/>
      <c r="C11" s="307"/>
      <c r="D11" s="307"/>
      <c r="E11" s="307"/>
      <c r="F11" s="307"/>
      <c r="G11" s="307"/>
      <c r="H11" s="307"/>
      <c r="I11" s="19"/>
      <c r="J11" s="19"/>
      <c r="K11" s="19"/>
      <c r="L11" s="19"/>
      <c r="M11" s="19"/>
      <c r="N11" s="19"/>
      <c r="O11" s="19"/>
      <c r="P11" s="19"/>
      <c r="Q11" s="19"/>
      <c r="R11" s="19"/>
    </row>
    <row r="12" spans="1:70" ht="15.5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</row>
    <row r="13" spans="1:70" ht="15.5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</row>
    <row r="14" spans="1:70" ht="20">
      <c r="A14" s="30" t="s">
        <v>88</v>
      </c>
      <c r="B14" s="29"/>
      <c r="C14" s="29"/>
      <c r="D14" s="29"/>
      <c r="E14" s="29"/>
      <c r="F14" s="29"/>
      <c r="G14" s="29"/>
      <c r="H14" s="29"/>
      <c r="I14" s="29"/>
      <c r="J14" s="29"/>
      <c r="K14" s="19"/>
      <c r="L14" s="19"/>
      <c r="M14" s="19"/>
      <c r="N14" s="19"/>
      <c r="O14" s="19"/>
      <c r="P14" s="19"/>
      <c r="Q14" s="19"/>
      <c r="R14" s="19"/>
    </row>
    <row r="15" spans="1:70" ht="20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19"/>
      <c r="L15" s="19"/>
      <c r="M15" s="19"/>
      <c r="N15" s="19"/>
      <c r="O15" s="19"/>
      <c r="P15" s="19"/>
      <c r="Q15" s="19"/>
      <c r="R15" s="19"/>
    </row>
    <row r="16" spans="1:70">
      <c r="A16" s="13"/>
      <c r="B16" s="13"/>
      <c r="C16" s="13"/>
      <c r="D16" s="3"/>
      <c r="E16" s="3"/>
      <c r="F16" s="3"/>
      <c r="G16" s="3"/>
      <c r="H16" s="3"/>
      <c r="I16" s="3"/>
      <c r="J16" s="7"/>
      <c r="K16" s="7"/>
      <c r="L16" s="7"/>
      <c r="M16" s="7"/>
      <c r="N16" s="7"/>
      <c r="O16" s="7"/>
      <c r="P16" s="7"/>
      <c r="Q16" s="7"/>
      <c r="R16" s="7"/>
    </row>
    <row r="17" spans="1:36" ht="42.75" customHeight="1">
      <c r="A17" s="47"/>
      <c r="B17" s="47"/>
      <c r="C17" s="47"/>
      <c r="D17" s="46"/>
      <c r="E17" s="46"/>
      <c r="F17" s="46"/>
      <c r="G17" s="46"/>
      <c r="H17" s="46"/>
      <c r="I17" s="46"/>
      <c r="J17" s="292" t="s">
        <v>53</v>
      </c>
      <c r="K17" s="293"/>
      <c r="L17" s="293"/>
      <c r="M17" s="293"/>
      <c r="N17" s="293"/>
      <c r="O17" s="293"/>
      <c r="P17" s="293"/>
      <c r="Q17" s="293"/>
      <c r="R17" s="293"/>
      <c r="S17" s="293"/>
      <c r="T17" s="293"/>
      <c r="U17" s="293"/>
      <c r="V17" s="293"/>
      <c r="W17" s="293"/>
      <c r="X17" s="294"/>
      <c r="Y17" s="295" t="s">
        <v>70</v>
      </c>
      <c r="Z17" s="295"/>
      <c r="AA17" s="295"/>
      <c r="AB17" s="295"/>
      <c r="AC17" s="295"/>
      <c r="AD17" s="296" t="s">
        <v>55</v>
      </c>
      <c r="AE17" s="297"/>
    </row>
    <row r="18" spans="1:36" s="20" customFormat="1" ht="41.25" customHeight="1">
      <c r="A18" s="258" t="s">
        <v>13</v>
      </c>
      <c r="B18" s="48" t="s">
        <v>20</v>
      </c>
      <c r="C18" s="261" t="s">
        <v>41</v>
      </c>
      <c r="D18" s="263" t="s">
        <v>66</v>
      </c>
      <c r="E18" s="261" t="s">
        <v>52</v>
      </c>
      <c r="F18" s="261" t="s">
        <v>51</v>
      </c>
      <c r="G18" s="261" t="s">
        <v>67</v>
      </c>
      <c r="H18" s="261" t="s">
        <v>74</v>
      </c>
      <c r="I18" s="261" t="s">
        <v>44</v>
      </c>
      <c r="J18" s="300" t="s">
        <v>45</v>
      </c>
      <c r="K18" s="301"/>
      <c r="L18" s="301"/>
      <c r="M18" s="301"/>
      <c r="N18" s="302"/>
      <c r="O18" s="300" t="s">
        <v>48</v>
      </c>
      <c r="P18" s="301"/>
      <c r="Q18" s="301"/>
      <c r="R18" s="301"/>
      <c r="S18" s="302"/>
      <c r="T18" s="300" t="s">
        <v>46</v>
      </c>
      <c r="U18" s="301"/>
      <c r="V18" s="301"/>
      <c r="W18" s="301"/>
      <c r="X18" s="302"/>
      <c r="Y18" s="283"/>
      <c r="Z18" s="283"/>
      <c r="AA18" s="283"/>
      <c r="AB18" s="283"/>
      <c r="AC18" s="283"/>
      <c r="AD18" s="298"/>
      <c r="AE18" s="299"/>
    </row>
    <row r="19" spans="1:36" ht="156" customHeight="1">
      <c r="A19" s="259"/>
      <c r="B19" s="52" t="s">
        <v>12</v>
      </c>
      <c r="C19" s="262"/>
      <c r="D19" s="264"/>
      <c r="E19" s="262"/>
      <c r="F19" s="262"/>
      <c r="G19" s="262"/>
      <c r="H19" s="262"/>
      <c r="I19" s="262"/>
      <c r="J19" s="94" t="s">
        <v>94</v>
      </c>
      <c r="K19" s="94" t="s">
        <v>95</v>
      </c>
      <c r="L19" s="95" t="s">
        <v>96</v>
      </c>
      <c r="M19" s="95" t="s">
        <v>110</v>
      </c>
      <c r="N19" s="95" t="s">
        <v>47</v>
      </c>
      <c r="O19" s="94" t="s">
        <v>94</v>
      </c>
      <c r="P19" s="94" t="s">
        <v>95</v>
      </c>
      <c r="Q19" s="95" t="s">
        <v>96</v>
      </c>
      <c r="R19" s="94" t="s">
        <v>110</v>
      </c>
      <c r="S19" s="95" t="s">
        <v>49</v>
      </c>
      <c r="T19" s="94" t="s">
        <v>94</v>
      </c>
      <c r="U19" s="94" t="s">
        <v>95</v>
      </c>
      <c r="V19" s="95" t="s">
        <v>96</v>
      </c>
      <c r="W19" s="95" t="s">
        <v>110</v>
      </c>
      <c r="X19" s="95" t="s">
        <v>50</v>
      </c>
      <c r="Y19" s="65" t="s">
        <v>94</v>
      </c>
      <c r="Z19" s="65" t="s">
        <v>95</v>
      </c>
      <c r="AA19" s="170" t="s">
        <v>96</v>
      </c>
      <c r="AB19" s="170" t="s">
        <v>110</v>
      </c>
      <c r="AC19" s="66" t="s">
        <v>71</v>
      </c>
      <c r="AD19" s="96" t="s">
        <v>56</v>
      </c>
      <c r="AE19" s="97" t="s">
        <v>57</v>
      </c>
      <c r="AF19" s="25"/>
    </row>
    <row r="20" spans="1:36" ht="118.5" customHeight="1">
      <c r="A20" s="98"/>
      <c r="B20" s="99"/>
      <c r="C20" s="99"/>
      <c r="D20" s="100"/>
      <c r="E20" s="100"/>
      <c r="F20" s="100"/>
      <c r="G20" s="100"/>
      <c r="H20" s="100"/>
      <c r="I20" s="100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2"/>
      <c r="Z20" s="102"/>
      <c r="AA20" s="102"/>
      <c r="AB20" s="102"/>
      <c r="AC20" s="102"/>
      <c r="AD20" s="103"/>
      <c r="AE20" s="104"/>
    </row>
    <row r="21" spans="1:36" s="164" customFormat="1" ht="23">
      <c r="A21" s="158"/>
      <c r="B21" s="84"/>
      <c r="C21" s="84"/>
      <c r="D21" s="159"/>
      <c r="E21" s="159"/>
      <c r="F21" s="159"/>
      <c r="G21" s="159"/>
      <c r="H21" s="160"/>
      <c r="I21" s="159"/>
      <c r="J21" s="161"/>
      <c r="K21" s="161"/>
      <c r="L21" s="161"/>
      <c r="M21" s="161"/>
      <c r="N21" s="161"/>
      <c r="O21" s="161"/>
      <c r="P21" s="161"/>
      <c r="Q21" s="161"/>
      <c r="R21" s="161"/>
      <c r="S21" s="161"/>
      <c r="T21" s="161"/>
      <c r="U21" s="161"/>
      <c r="V21" s="161"/>
      <c r="W21" s="161"/>
      <c r="X21" s="161"/>
      <c r="Y21" s="83"/>
      <c r="Z21" s="165"/>
      <c r="AA21" s="165"/>
      <c r="AB21" s="82"/>
      <c r="AC21" s="83"/>
      <c r="AD21" s="166"/>
      <c r="AE21" s="166"/>
      <c r="AF21" s="82"/>
      <c r="AG21" s="82"/>
      <c r="AH21" s="83"/>
      <c r="AI21" s="162"/>
      <c r="AJ21" s="163"/>
    </row>
    <row r="22" spans="1:36" ht="32.25" customHeight="1">
      <c r="A22" s="167"/>
      <c r="B22" s="105"/>
      <c r="C22" s="105"/>
      <c r="D22" s="106"/>
      <c r="E22" s="106"/>
      <c r="F22" s="106"/>
      <c r="G22" s="106"/>
      <c r="H22" s="106"/>
      <c r="I22" s="106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7"/>
      <c r="Z22" s="107"/>
      <c r="AA22" s="107"/>
      <c r="AB22" s="107"/>
      <c r="AC22" s="102"/>
      <c r="AD22" s="108"/>
      <c r="AE22" s="104"/>
    </row>
    <row r="23" spans="1:36" ht="32.25" customHeight="1">
      <c r="A23" s="167"/>
      <c r="B23" s="105"/>
      <c r="C23" s="105"/>
      <c r="D23" s="106"/>
      <c r="E23" s="106"/>
      <c r="F23" s="106"/>
      <c r="G23" s="106"/>
      <c r="H23" s="106"/>
      <c r="I23" s="106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7"/>
      <c r="Z23" s="107"/>
      <c r="AA23" s="107"/>
      <c r="AB23" s="107"/>
      <c r="AC23" s="102"/>
      <c r="AD23" s="108"/>
      <c r="AE23" s="104"/>
    </row>
    <row r="24" spans="1:36" ht="32.25" customHeight="1">
      <c r="A24" s="105"/>
      <c r="B24" s="105"/>
      <c r="C24" s="105"/>
      <c r="D24" s="106"/>
      <c r="E24" s="106"/>
      <c r="F24" s="106"/>
      <c r="G24" s="106"/>
      <c r="H24" s="106"/>
      <c r="I24" s="106"/>
      <c r="J24" s="101"/>
      <c r="K24" s="101"/>
      <c r="L24" s="101"/>
      <c r="M24" s="101"/>
      <c r="N24" s="101">
        <f t="shared" ref="N24:N29" si="0">SUM(J24:M24)</f>
        <v>0</v>
      </c>
      <c r="O24" s="101"/>
      <c r="P24" s="101"/>
      <c r="Q24" s="101"/>
      <c r="R24" s="101"/>
      <c r="S24" s="101">
        <f t="shared" ref="S24:S29" si="1">SUM(O24:R24)</f>
        <v>0</v>
      </c>
      <c r="T24" s="101"/>
      <c r="U24" s="101"/>
      <c r="V24" s="101"/>
      <c r="W24" s="101"/>
      <c r="X24" s="101">
        <f t="shared" ref="X24:X29" si="2">SUM(T24:W24)</f>
        <v>0</v>
      </c>
      <c r="Y24" s="107"/>
      <c r="Z24" s="107"/>
      <c r="AA24" s="107"/>
      <c r="AB24" s="107"/>
      <c r="AC24" s="102">
        <f t="shared" ref="AC24:AC30" si="3">SUM(Y24:AB24)</f>
        <v>0</v>
      </c>
      <c r="AD24" s="108"/>
      <c r="AE24" s="104"/>
    </row>
    <row r="25" spans="1:36" ht="32.25" customHeight="1">
      <c r="A25" s="105"/>
      <c r="B25" s="105"/>
      <c r="C25" s="105"/>
      <c r="D25" s="106"/>
      <c r="E25" s="106"/>
      <c r="F25" s="106"/>
      <c r="G25" s="106"/>
      <c r="H25" s="106"/>
      <c r="I25" s="106"/>
      <c r="J25" s="101"/>
      <c r="K25" s="101"/>
      <c r="L25" s="101"/>
      <c r="M25" s="101"/>
      <c r="N25" s="101">
        <f t="shared" si="0"/>
        <v>0</v>
      </c>
      <c r="O25" s="101"/>
      <c r="P25" s="101"/>
      <c r="Q25" s="101"/>
      <c r="R25" s="101"/>
      <c r="S25" s="101">
        <f t="shared" si="1"/>
        <v>0</v>
      </c>
      <c r="T25" s="101"/>
      <c r="U25" s="101"/>
      <c r="V25" s="101"/>
      <c r="W25" s="101"/>
      <c r="X25" s="101">
        <f t="shared" si="2"/>
        <v>0</v>
      </c>
      <c r="Y25" s="107"/>
      <c r="Z25" s="107"/>
      <c r="AA25" s="107"/>
      <c r="AB25" s="107"/>
      <c r="AC25" s="102">
        <f t="shared" si="3"/>
        <v>0</v>
      </c>
      <c r="AD25" s="108"/>
      <c r="AE25" s="104"/>
    </row>
    <row r="26" spans="1:36" ht="32.25" customHeight="1">
      <c r="A26" s="105"/>
      <c r="B26" s="105"/>
      <c r="C26" s="105"/>
      <c r="D26" s="106"/>
      <c r="E26" s="106"/>
      <c r="F26" s="106"/>
      <c r="G26" s="106"/>
      <c r="H26" s="106"/>
      <c r="I26" s="106"/>
      <c r="J26" s="101"/>
      <c r="K26" s="101"/>
      <c r="L26" s="101"/>
      <c r="M26" s="101"/>
      <c r="N26" s="101">
        <f t="shared" si="0"/>
        <v>0</v>
      </c>
      <c r="O26" s="101"/>
      <c r="P26" s="101"/>
      <c r="Q26" s="101"/>
      <c r="R26" s="101"/>
      <c r="S26" s="101">
        <f t="shared" si="1"/>
        <v>0</v>
      </c>
      <c r="T26" s="101"/>
      <c r="U26" s="101"/>
      <c r="V26" s="101"/>
      <c r="W26" s="101"/>
      <c r="X26" s="101">
        <f t="shared" si="2"/>
        <v>0</v>
      </c>
      <c r="Y26" s="107"/>
      <c r="Z26" s="107"/>
      <c r="AA26" s="107"/>
      <c r="AB26" s="107"/>
      <c r="AC26" s="102">
        <f t="shared" si="3"/>
        <v>0</v>
      </c>
      <c r="AD26" s="108"/>
      <c r="AE26" s="104"/>
    </row>
    <row r="27" spans="1:36" ht="32.25" customHeight="1">
      <c r="A27" s="105"/>
      <c r="B27" s="105"/>
      <c r="C27" s="105"/>
      <c r="D27" s="106"/>
      <c r="E27" s="106"/>
      <c r="F27" s="106"/>
      <c r="G27" s="106"/>
      <c r="H27" s="106"/>
      <c r="I27" s="106"/>
      <c r="J27" s="101"/>
      <c r="K27" s="101"/>
      <c r="L27" s="101"/>
      <c r="M27" s="101"/>
      <c r="N27" s="101">
        <f t="shared" si="0"/>
        <v>0</v>
      </c>
      <c r="O27" s="101"/>
      <c r="P27" s="101"/>
      <c r="Q27" s="101"/>
      <c r="R27" s="101"/>
      <c r="S27" s="101">
        <f t="shared" si="1"/>
        <v>0</v>
      </c>
      <c r="T27" s="101"/>
      <c r="U27" s="101"/>
      <c r="V27" s="101"/>
      <c r="W27" s="101"/>
      <c r="X27" s="101">
        <f t="shared" si="2"/>
        <v>0</v>
      </c>
      <c r="Y27" s="107"/>
      <c r="Z27" s="107"/>
      <c r="AA27" s="107"/>
      <c r="AB27" s="107"/>
      <c r="AC27" s="102">
        <f t="shared" si="3"/>
        <v>0</v>
      </c>
      <c r="AD27" s="108"/>
      <c r="AE27" s="104"/>
    </row>
    <row r="28" spans="1:36" ht="32.25" customHeight="1">
      <c r="A28" s="105"/>
      <c r="B28" s="105"/>
      <c r="C28" s="105"/>
      <c r="D28" s="106"/>
      <c r="E28" s="106"/>
      <c r="F28" s="106"/>
      <c r="G28" s="106"/>
      <c r="H28" s="106"/>
      <c r="I28" s="106"/>
      <c r="J28" s="101"/>
      <c r="K28" s="101"/>
      <c r="L28" s="101"/>
      <c r="M28" s="101"/>
      <c r="N28" s="101">
        <f t="shared" si="0"/>
        <v>0</v>
      </c>
      <c r="O28" s="101"/>
      <c r="P28" s="101"/>
      <c r="Q28" s="101"/>
      <c r="R28" s="101"/>
      <c r="S28" s="101">
        <f t="shared" si="1"/>
        <v>0</v>
      </c>
      <c r="T28" s="101"/>
      <c r="U28" s="101"/>
      <c r="V28" s="101"/>
      <c r="W28" s="101"/>
      <c r="X28" s="101">
        <f t="shared" si="2"/>
        <v>0</v>
      </c>
      <c r="Y28" s="107"/>
      <c r="Z28" s="107"/>
      <c r="AA28" s="107"/>
      <c r="AB28" s="107"/>
      <c r="AC28" s="102">
        <f t="shared" si="3"/>
        <v>0</v>
      </c>
      <c r="AD28" s="108"/>
      <c r="AE28" s="104"/>
    </row>
    <row r="29" spans="1:36" ht="32.25" customHeight="1">
      <c r="A29" s="105"/>
      <c r="B29" s="105"/>
      <c r="C29" s="105"/>
      <c r="D29" s="106"/>
      <c r="E29" s="106"/>
      <c r="F29" s="106"/>
      <c r="G29" s="106"/>
      <c r="H29" s="106"/>
      <c r="I29" s="106"/>
      <c r="J29" s="101"/>
      <c r="K29" s="101"/>
      <c r="L29" s="101"/>
      <c r="M29" s="101"/>
      <c r="N29" s="101">
        <f t="shared" si="0"/>
        <v>0</v>
      </c>
      <c r="O29" s="101"/>
      <c r="P29" s="101"/>
      <c r="Q29" s="101"/>
      <c r="R29" s="101"/>
      <c r="S29" s="101">
        <f t="shared" si="1"/>
        <v>0</v>
      </c>
      <c r="T29" s="101"/>
      <c r="U29" s="101"/>
      <c r="V29" s="101"/>
      <c r="W29" s="101"/>
      <c r="X29" s="101">
        <f t="shared" si="2"/>
        <v>0</v>
      </c>
      <c r="Y29" s="107"/>
      <c r="Z29" s="107"/>
      <c r="AA29" s="107"/>
      <c r="AB29" s="107"/>
      <c r="AC29" s="102">
        <f t="shared" si="3"/>
        <v>0</v>
      </c>
      <c r="AD29" s="108"/>
      <c r="AE29" s="104"/>
    </row>
    <row r="30" spans="1:36" s="6" customFormat="1" ht="32.25" customHeight="1">
      <c r="A30" s="109" t="s">
        <v>10</v>
      </c>
      <c r="B30" s="109"/>
      <c r="C30" s="109"/>
      <c r="D30" s="110"/>
      <c r="E30" s="110"/>
      <c r="F30" s="110"/>
      <c r="G30" s="110"/>
      <c r="H30" s="110"/>
      <c r="I30" s="110"/>
      <c r="J30" s="101">
        <f t="shared" ref="J30:AB30" si="4">SUM(J20:J29)</f>
        <v>0</v>
      </c>
      <c r="K30" s="101">
        <f t="shared" si="4"/>
        <v>0</v>
      </c>
      <c r="L30" s="101">
        <f t="shared" si="4"/>
        <v>0</v>
      </c>
      <c r="M30" s="101">
        <f t="shared" si="4"/>
        <v>0</v>
      </c>
      <c r="N30" s="101">
        <f t="shared" si="4"/>
        <v>0</v>
      </c>
      <c r="O30" s="101">
        <f t="shared" si="4"/>
        <v>0</v>
      </c>
      <c r="P30" s="101">
        <f t="shared" si="4"/>
        <v>0</v>
      </c>
      <c r="Q30" s="101">
        <f t="shared" si="4"/>
        <v>0</v>
      </c>
      <c r="R30" s="101">
        <f t="shared" si="4"/>
        <v>0</v>
      </c>
      <c r="S30" s="101">
        <f t="shared" si="4"/>
        <v>0</v>
      </c>
      <c r="T30" s="101">
        <f t="shared" si="4"/>
        <v>0</v>
      </c>
      <c r="U30" s="101">
        <f t="shared" si="4"/>
        <v>0</v>
      </c>
      <c r="V30" s="101">
        <f t="shared" si="4"/>
        <v>0</v>
      </c>
      <c r="W30" s="101">
        <f t="shared" si="4"/>
        <v>0</v>
      </c>
      <c r="X30" s="101">
        <f t="shared" si="4"/>
        <v>0</v>
      </c>
      <c r="Y30" s="102">
        <f t="shared" si="4"/>
        <v>0</v>
      </c>
      <c r="Z30" s="102">
        <f t="shared" si="4"/>
        <v>0</v>
      </c>
      <c r="AA30" s="102">
        <f t="shared" si="4"/>
        <v>0</v>
      </c>
      <c r="AB30" s="102">
        <f t="shared" si="4"/>
        <v>0</v>
      </c>
      <c r="AC30" s="102">
        <f t="shared" si="3"/>
        <v>0</v>
      </c>
      <c r="AD30" s="108">
        <f t="shared" ref="AD30" si="5">SUM(Z30:AC30)</f>
        <v>0</v>
      </c>
      <c r="AE30" s="104"/>
    </row>
    <row r="31" spans="1:36" s="10" customFormat="1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</row>
    <row r="32" spans="1:36" s="10" customFormat="1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</row>
    <row r="33" spans="1:32">
      <c r="AD33" s="10"/>
      <c r="AE33" s="10"/>
    </row>
    <row r="34" spans="1:32">
      <c r="AD34" s="10"/>
      <c r="AE34" s="10"/>
    </row>
    <row r="35" spans="1:32" ht="20">
      <c r="A35" s="30" t="s">
        <v>89</v>
      </c>
      <c r="B35" s="29"/>
      <c r="C35" s="29"/>
      <c r="D35" s="29"/>
      <c r="E35" s="29"/>
      <c r="F35" s="29"/>
      <c r="G35" s="29"/>
      <c r="H35" s="29"/>
      <c r="I35" s="29"/>
      <c r="J35" s="29"/>
      <c r="K35" s="19"/>
      <c r="L35" s="19"/>
      <c r="M35" s="19"/>
      <c r="N35" s="19"/>
      <c r="O35" s="19"/>
      <c r="P35" s="19"/>
      <c r="Q35" s="19"/>
      <c r="R35" s="19"/>
    </row>
    <row r="36" spans="1:32" ht="20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19"/>
      <c r="L36" s="19"/>
      <c r="M36" s="19"/>
      <c r="N36" s="19"/>
      <c r="O36" s="19"/>
      <c r="P36" s="19"/>
      <c r="Q36" s="19"/>
      <c r="R36" s="19"/>
    </row>
    <row r="37" spans="1:32" ht="12.75" customHeight="1">
      <c r="A37" s="13"/>
      <c r="B37" s="13"/>
      <c r="C37" s="13"/>
      <c r="D37" s="3"/>
      <c r="E37" s="3"/>
      <c r="F37" s="3"/>
      <c r="G37" s="3"/>
      <c r="H37" s="3"/>
      <c r="I37" s="3"/>
      <c r="J37" s="7"/>
      <c r="K37" s="7"/>
      <c r="L37" s="7"/>
      <c r="M37" s="7"/>
      <c r="N37" s="7"/>
      <c r="O37" s="7"/>
      <c r="P37" s="7"/>
      <c r="Q37" s="7"/>
      <c r="R37" s="7"/>
    </row>
    <row r="38" spans="1:32" ht="44.25" customHeight="1">
      <c r="A38" s="47"/>
      <c r="B38" s="47"/>
      <c r="C38" s="47"/>
      <c r="D38" s="46"/>
      <c r="E38" s="46"/>
      <c r="F38" s="46"/>
      <c r="G38" s="46"/>
      <c r="H38" s="46"/>
      <c r="I38" s="46"/>
      <c r="J38" s="292" t="s">
        <v>53</v>
      </c>
      <c r="K38" s="293"/>
      <c r="L38" s="293"/>
      <c r="M38" s="293"/>
      <c r="N38" s="293"/>
      <c r="O38" s="293"/>
      <c r="P38" s="293"/>
      <c r="Q38" s="293"/>
      <c r="R38" s="293"/>
      <c r="S38" s="293"/>
      <c r="T38" s="293"/>
      <c r="U38" s="293"/>
      <c r="V38" s="293"/>
      <c r="W38" s="293"/>
      <c r="X38" s="294"/>
      <c r="Y38" s="295" t="s">
        <v>68</v>
      </c>
      <c r="Z38" s="295"/>
      <c r="AA38" s="295"/>
      <c r="AB38" s="295"/>
      <c r="AC38" s="295"/>
      <c r="AD38" s="296" t="s">
        <v>55</v>
      </c>
      <c r="AE38" s="297"/>
    </row>
    <row r="39" spans="1:32" s="20" customFormat="1" ht="38.25" customHeight="1">
      <c r="A39" s="258" t="s">
        <v>13</v>
      </c>
      <c r="B39" s="48" t="s">
        <v>20</v>
      </c>
      <c r="C39" s="261" t="s">
        <v>41</v>
      </c>
      <c r="D39" s="263" t="s">
        <v>66</v>
      </c>
      <c r="E39" s="261" t="s">
        <v>52</v>
      </c>
      <c r="F39" s="261" t="s">
        <v>51</v>
      </c>
      <c r="G39" s="261" t="s">
        <v>67</v>
      </c>
      <c r="H39" s="261" t="s">
        <v>87</v>
      </c>
      <c r="I39" s="261" t="s">
        <v>44</v>
      </c>
      <c r="J39" s="300" t="s">
        <v>45</v>
      </c>
      <c r="K39" s="301"/>
      <c r="L39" s="301"/>
      <c r="M39" s="301"/>
      <c r="N39" s="302"/>
      <c r="O39" s="300" t="s">
        <v>48</v>
      </c>
      <c r="P39" s="301"/>
      <c r="Q39" s="301"/>
      <c r="R39" s="301"/>
      <c r="S39" s="302"/>
      <c r="T39" s="300" t="s">
        <v>46</v>
      </c>
      <c r="U39" s="301"/>
      <c r="V39" s="301"/>
      <c r="W39" s="301"/>
      <c r="X39" s="302"/>
      <c r="Y39" s="283"/>
      <c r="Z39" s="283"/>
      <c r="AA39" s="283"/>
      <c r="AB39" s="283"/>
      <c r="AC39" s="283"/>
      <c r="AD39" s="298"/>
      <c r="AE39" s="299"/>
    </row>
    <row r="40" spans="1:32" ht="153" customHeight="1">
      <c r="A40" s="259"/>
      <c r="B40" s="52" t="s">
        <v>12</v>
      </c>
      <c r="C40" s="262"/>
      <c r="D40" s="264"/>
      <c r="E40" s="262"/>
      <c r="F40" s="262"/>
      <c r="G40" s="262"/>
      <c r="H40" s="262"/>
      <c r="I40" s="262"/>
      <c r="J40" s="94" t="s">
        <v>93</v>
      </c>
      <c r="K40" s="94" t="s">
        <v>94</v>
      </c>
      <c r="L40" s="94" t="s">
        <v>95</v>
      </c>
      <c r="M40" s="95" t="s">
        <v>98</v>
      </c>
      <c r="N40" s="95" t="s">
        <v>47</v>
      </c>
      <c r="O40" s="94" t="s">
        <v>93</v>
      </c>
      <c r="P40" s="94" t="s">
        <v>94</v>
      </c>
      <c r="Q40" s="94" t="s">
        <v>95</v>
      </c>
      <c r="R40" s="95" t="s">
        <v>98</v>
      </c>
      <c r="S40" s="95" t="s">
        <v>49</v>
      </c>
      <c r="T40" s="94" t="s">
        <v>93</v>
      </c>
      <c r="U40" s="94" t="s">
        <v>94</v>
      </c>
      <c r="V40" s="94" t="s">
        <v>95</v>
      </c>
      <c r="W40" s="95" t="s">
        <v>98</v>
      </c>
      <c r="X40" s="95" t="s">
        <v>50</v>
      </c>
      <c r="Y40" s="65" t="s">
        <v>93</v>
      </c>
      <c r="Z40" s="65" t="s">
        <v>94</v>
      </c>
      <c r="AA40" s="65" t="s">
        <v>95</v>
      </c>
      <c r="AB40" s="170" t="s">
        <v>98</v>
      </c>
      <c r="AC40" s="66" t="s">
        <v>72</v>
      </c>
      <c r="AD40" s="96" t="s">
        <v>56</v>
      </c>
      <c r="AE40" s="97" t="s">
        <v>57</v>
      </c>
      <c r="AF40" s="25"/>
    </row>
    <row r="41" spans="1:32" ht="32.25" customHeight="1">
      <c r="A41" s="98"/>
      <c r="B41" s="99"/>
      <c r="C41" s="99"/>
      <c r="D41" s="100"/>
      <c r="E41" s="100"/>
      <c r="F41" s="100"/>
      <c r="G41" s="100"/>
      <c r="H41" s="100"/>
      <c r="I41" s="100"/>
      <c r="J41" s="101"/>
      <c r="K41" s="101"/>
      <c r="L41" s="101"/>
      <c r="M41" s="101"/>
      <c r="N41" s="101">
        <f t="shared" ref="N41:N50" si="6">SUM(J41:M41)</f>
        <v>0</v>
      </c>
      <c r="O41" s="101"/>
      <c r="P41" s="101"/>
      <c r="Q41" s="101"/>
      <c r="R41" s="101"/>
      <c r="S41" s="101">
        <f t="shared" ref="S41:S50" si="7">SUM(O41:R41)</f>
        <v>0</v>
      </c>
      <c r="T41" s="101"/>
      <c r="U41" s="101"/>
      <c r="V41" s="101"/>
      <c r="W41" s="101"/>
      <c r="X41" s="101">
        <f t="shared" ref="X41:X50" si="8">SUM(T41:W41)</f>
        <v>0</v>
      </c>
      <c r="Y41" s="102"/>
      <c r="Z41" s="102"/>
      <c r="AA41" s="102"/>
      <c r="AB41" s="102"/>
      <c r="AC41" s="102">
        <f t="shared" ref="AC41:AC51" si="9">SUM(Y41:AB41)</f>
        <v>0</v>
      </c>
      <c r="AD41" s="103"/>
      <c r="AE41" s="104"/>
    </row>
    <row r="42" spans="1:32" ht="32.25" customHeight="1">
      <c r="A42" s="105"/>
      <c r="B42" s="105"/>
      <c r="C42" s="105"/>
      <c r="D42" s="106"/>
      <c r="E42" s="106"/>
      <c r="F42" s="106"/>
      <c r="G42" s="106"/>
      <c r="H42" s="106"/>
      <c r="I42" s="106"/>
      <c r="J42" s="101"/>
      <c r="K42" s="101"/>
      <c r="L42" s="101"/>
      <c r="M42" s="101"/>
      <c r="N42" s="101">
        <f t="shared" si="6"/>
        <v>0</v>
      </c>
      <c r="O42" s="101"/>
      <c r="P42" s="101"/>
      <c r="Q42" s="101"/>
      <c r="R42" s="101"/>
      <c r="S42" s="101">
        <f t="shared" si="7"/>
        <v>0</v>
      </c>
      <c r="T42" s="101"/>
      <c r="U42" s="101"/>
      <c r="V42" s="101"/>
      <c r="W42" s="101"/>
      <c r="X42" s="101">
        <f t="shared" si="8"/>
        <v>0</v>
      </c>
      <c r="Y42" s="107"/>
      <c r="Z42" s="107"/>
      <c r="AA42" s="107"/>
      <c r="AB42" s="107"/>
      <c r="AC42" s="102">
        <f t="shared" si="9"/>
        <v>0</v>
      </c>
      <c r="AD42" s="108"/>
      <c r="AE42" s="104"/>
    </row>
    <row r="43" spans="1:32" ht="32.25" customHeight="1">
      <c r="A43" s="105"/>
      <c r="B43" s="105"/>
      <c r="C43" s="105"/>
      <c r="D43" s="106"/>
      <c r="E43" s="106"/>
      <c r="F43" s="106"/>
      <c r="G43" s="106"/>
      <c r="H43" s="106"/>
      <c r="I43" s="106"/>
      <c r="J43" s="101"/>
      <c r="K43" s="101"/>
      <c r="L43" s="101"/>
      <c r="M43" s="101"/>
      <c r="N43" s="101">
        <f t="shared" si="6"/>
        <v>0</v>
      </c>
      <c r="O43" s="101"/>
      <c r="P43" s="101"/>
      <c r="Q43" s="101"/>
      <c r="R43" s="101"/>
      <c r="S43" s="101">
        <f t="shared" si="7"/>
        <v>0</v>
      </c>
      <c r="T43" s="101"/>
      <c r="U43" s="101"/>
      <c r="V43" s="101"/>
      <c r="W43" s="101"/>
      <c r="X43" s="101">
        <f t="shared" si="8"/>
        <v>0</v>
      </c>
      <c r="Y43" s="107"/>
      <c r="Z43" s="107"/>
      <c r="AA43" s="107"/>
      <c r="AB43" s="107"/>
      <c r="AC43" s="102">
        <f t="shared" si="9"/>
        <v>0</v>
      </c>
      <c r="AD43" s="108"/>
      <c r="AE43" s="104"/>
    </row>
    <row r="44" spans="1:32" ht="32.25" customHeight="1">
      <c r="A44" s="105"/>
      <c r="B44" s="105"/>
      <c r="C44" s="105"/>
      <c r="D44" s="106"/>
      <c r="E44" s="106"/>
      <c r="F44" s="106"/>
      <c r="G44" s="106"/>
      <c r="H44" s="106"/>
      <c r="I44" s="106"/>
      <c r="J44" s="101"/>
      <c r="K44" s="101"/>
      <c r="L44" s="101"/>
      <c r="M44" s="101"/>
      <c r="N44" s="101">
        <f t="shared" si="6"/>
        <v>0</v>
      </c>
      <c r="O44" s="101"/>
      <c r="P44" s="101"/>
      <c r="Q44" s="101"/>
      <c r="R44" s="101"/>
      <c r="S44" s="101">
        <f t="shared" si="7"/>
        <v>0</v>
      </c>
      <c r="T44" s="101"/>
      <c r="U44" s="101"/>
      <c r="V44" s="101"/>
      <c r="W44" s="101"/>
      <c r="X44" s="101">
        <f t="shared" si="8"/>
        <v>0</v>
      </c>
      <c r="Y44" s="107"/>
      <c r="Z44" s="107"/>
      <c r="AA44" s="107"/>
      <c r="AB44" s="107"/>
      <c r="AC44" s="102">
        <f t="shared" si="9"/>
        <v>0</v>
      </c>
      <c r="AD44" s="108"/>
      <c r="AE44" s="104"/>
    </row>
    <row r="45" spans="1:32" ht="32.25" customHeight="1">
      <c r="A45" s="105"/>
      <c r="B45" s="105"/>
      <c r="C45" s="105"/>
      <c r="D45" s="106"/>
      <c r="E45" s="106"/>
      <c r="F45" s="106"/>
      <c r="G45" s="106"/>
      <c r="H45" s="106"/>
      <c r="I45" s="106"/>
      <c r="J45" s="101"/>
      <c r="K45" s="101"/>
      <c r="L45" s="101"/>
      <c r="M45" s="101"/>
      <c r="N45" s="101">
        <f t="shared" si="6"/>
        <v>0</v>
      </c>
      <c r="O45" s="101"/>
      <c r="P45" s="101"/>
      <c r="Q45" s="101"/>
      <c r="R45" s="101"/>
      <c r="S45" s="101">
        <f t="shared" si="7"/>
        <v>0</v>
      </c>
      <c r="T45" s="101"/>
      <c r="U45" s="101"/>
      <c r="V45" s="101"/>
      <c r="W45" s="101"/>
      <c r="X45" s="101">
        <f t="shared" si="8"/>
        <v>0</v>
      </c>
      <c r="Y45" s="107"/>
      <c r="Z45" s="107"/>
      <c r="AA45" s="107"/>
      <c r="AB45" s="107"/>
      <c r="AC45" s="102">
        <f t="shared" si="9"/>
        <v>0</v>
      </c>
      <c r="AD45" s="108"/>
      <c r="AE45" s="104"/>
    </row>
    <row r="46" spans="1:32" ht="32.25" customHeight="1">
      <c r="A46" s="105"/>
      <c r="B46" s="105"/>
      <c r="C46" s="105"/>
      <c r="D46" s="106"/>
      <c r="E46" s="106"/>
      <c r="F46" s="106"/>
      <c r="G46" s="106"/>
      <c r="H46" s="106"/>
      <c r="I46" s="106"/>
      <c r="J46" s="101"/>
      <c r="K46" s="101"/>
      <c r="L46" s="101"/>
      <c r="M46" s="101"/>
      <c r="N46" s="101">
        <f t="shared" si="6"/>
        <v>0</v>
      </c>
      <c r="O46" s="101"/>
      <c r="P46" s="101"/>
      <c r="Q46" s="101"/>
      <c r="R46" s="101"/>
      <c r="S46" s="101">
        <f t="shared" si="7"/>
        <v>0</v>
      </c>
      <c r="T46" s="101"/>
      <c r="U46" s="101"/>
      <c r="V46" s="101"/>
      <c r="W46" s="101"/>
      <c r="X46" s="101">
        <f t="shared" si="8"/>
        <v>0</v>
      </c>
      <c r="Y46" s="107"/>
      <c r="Z46" s="107"/>
      <c r="AA46" s="107"/>
      <c r="AB46" s="107"/>
      <c r="AC46" s="102">
        <f t="shared" si="9"/>
        <v>0</v>
      </c>
      <c r="AD46" s="108"/>
      <c r="AE46" s="104"/>
    </row>
    <row r="47" spans="1:32" ht="32.25" customHeight="1">
      <c r="A47" s="105"/>
      <c r="B47" s="105"/>
      <c r="C47" s="105"/>
      <c r="D47" s="106"/>
      <c r="E47" s="106"/>
      <c r="F47" s="106"/>
      <c r="G47" s="106"/>
      <c r="H47" s="106"/>
      <c r="I47" s="106"/>
      <c r="J47" s="101"/>
      <c r="K47" s="101"/>
      <c r="L47" s="101"/>
      <c r="M47" s="101"/>
      <c r="N47" s="101">
        <f t="shared" si="6"/>
        <v>0</v>
      </c>
      <c r="O47" s="101"/>
      <c r="P47" s="101"/>
      <c r="Q47" s="101"/>
      <c r="R47" s="101"/>
      <c r="S47" s="101">
        <f t="shared" si="7"/>
        <v>0</v>
      </c>
      <c r="T47" s="101"/>
      <c r="U47" s="101"/>
      <c r="V47" s="101"/>
      <c r="W47" s="101"/>
      <c r="X47" s="101">
        <f t="shared" si="8"/>
        <v>0</v>
      </c>
      <c r="Y47" s="107"/>
      <c r="Z47" s="107"/>
      <c r="AA47" s="107"/>
      <c r="AB47" s="107"/>
      <c r="AC47" s="102">
        <f t="shared" si="9"/>
        <v>0</v>
      </c>
      <c r="AD47" s="108"/>
      <c r="AE47" s="104"/>
    </row>
    <row r="48" spans="1:32" ht="32.25" customHeight="1">
      <c r="A48" s="105"/>
      <c r="B48" s="105"/>
      <c r="C48" s="105"/>
      <c r="D48" s="106"/>
      <c r="E48" s="106"/>
      <c r="F48" s="106"/>
      <c r="G48" s="106"/>
      <c r="H48" s="106"/>
      <c r="I48" s="106"/>
      <c r="J48" s="101"/>
      <c r="K48" s="101"/>
      <c r="L48" s="101"/>
      <c r="M48" s="101"/>
      <c r="N48" s="101">
        <f t="shared" si="6"/>
        <v>0</v>
      </c>
      <c r="O48" s="101"/>
      <c r="P48" s="101"/>
      <c r="Q48" s="101"/>
      <c r="R48" s="101"/>
      <c r="S48" s="101">
        <f t="shared" si="7"/>
        <v>0</v>
      </c>
      <c r="T48" s="101"/>
      <c r="U48" s="101"/>
      <c r="V48" s="101"/>
      <c r="W48" s="101"/>
      <c r="X48" s="101">
        <f t="shared" si="8"/>
        <v>0</v>
      </c>
      <c r="Y48" s="107"/>
      <c r="Z48" s="107"/>
      <c r="AA48" s="107"/>
      <c r="AB48" s="107"/>
      <c r="AC48" s="102">
        <f t="shared" si="9"/>
        <v>0</v>
      </c>
      <c r="AD48" s="108"/>
      <c r="AE48" s="104"/>
    </row>
    <row r="49" spans="1:31" ht="32.25" customHeight="1">
      <c r="A49" s="105"/>
      <c r="B49" s="105"/>
      <c r="C49" s="105"/>
      <c r="D49" s="106"/>
      <c r="E49" s="106"/>
      <c r="F49" s="106"/>
      <c r="G49" s="106"/>
      <c r="H49" s="106"/>
      <c r="I49" s="106"/>
      <c r="J49" s="101"/>
      <c r="K49" s="101"/>
      <c r="L49" s="101"/>
      <c r="M49" s="101"/>
      <c r="N49" s="101">
        <f t="shared" si="6"/>
        <v>0</v>
      </c>
      <c r="O49" s="101"/>
      <c r="P49" s="101"/>
      <c r="Q49" s="101"/>
      <c r="R49" s="101"/>
      <c r="S49" s="101">
        <f t="shared" si="7"/>
        <v>0</v>
      </c>
      <c r="T49" s="101"/>
      <c r="U49" s="101"/>
      <c r="V49" s="101"/>
      <c r="W49" s="101"/>
      <c r="X49" s="101">
        <f t="shared" si="8"/>
        <v>0</v>
      </c>
      <c r="Y49" s="107"/>
      <c r="Z49" s="107"/>
      <c r="AA49" s="107"/>
      <c r="AB49" s="107"/>
      <c r="AC49" s="102">
        <f t="shared" si="9"/>
        <v>0</v>
      </c>
      <c r="AD49" s="108"/>
      <c r="AE49" s="104"/>
    </row>
    <row r="50" spans="1:31" ht="32.25" customHeight="1">
      <c r="A50" s="105"/>
      <c r="B50" s="105"/>
      <c r="C50" s="105"/>
      <c r="D50" s="106"/>
      <c r="E50" s="106"/>
      <c r="F50" s="106"/>
      <c r="G50" s="106"/>
      <c r="H50" s="106"/>
      <c r="I50" s="106"/>
      <c r="J50" s="101"/>
      <c r="K50" s="101"/>
      <c r="L50" s="101"/>
      <c r="M50" s="101"/>
      <c r="N50" s="101">
        <f t="shared" si="6"/>
        <v>0</v>
      </c>
      <c r="O50" s="101"/>
      <c r="P50" s="101"/>
      <c r="Q50" s="101"/>
      <c r="R50" s="101"/>
      <c r="S50" s="101">
        <f t="shared" si="7"/>
        <v>0</v>
      </c>
      <c r="T50" s="101"/>
      <c r="U50" s="101"/>
      <c r="V50" s="101"/>
      <c r="W50" s="101"/>
      <c r="X50" s="101">
        <f t="shared" si="8"/>
        <v>0</v>
      </c>
      <c r="Y50" s="107"/>
      <c r="Z50" s="107"/>
      <c r="AA50" s="107"/>
      <c r="AB50" s="107"/>
      <c r="AC50" s="102">
        <f t="shared" si="9"/>
        <v>0</v>
      </c>
      <c r="AD50" s="108"/>
      <c r="AE50" s="104"/>
    </row>
    <row r="51" spans="1:31" s="6" customFormat="1" ht="32.25" customHeight="1">
      <c r="A51" s="109" t="s">
        <v>10</v>
      </c>
      <c r="B51" s="109"/>
      <c r="C51" s="109"/>
      <c r="D51" s="110"/>
      <c r="E51" s="110"/>
      <c r="F51" s="110"/>
      <c r="G51" s="110"/>
      <c r="H51" s="110"/>
      <c r="I51" s="110"/>
      <c r="J51" s="101">
        <f t="shared" ref="J51:AB51" si="10">SUM(J41:J50)</f>
        <v>0</v>
      </c>
      <c r="K51" s="101">
        <f t="shared" si="10"/>
        <v>0</v>
      </c>
      <c r="L51" s="101">
        <f t="shared" si="10"/>
        <v>0</v>
      </c>
      <c r="M51" s="101">
        <f t="shared" si="10"/>
        <v>0</v>
      </c>
      <c r="N51" s="101">
        <f t="shared" si="10"/>
        <v>0</v>
      </c>
      <c r="O51" s="101">
        <f t="shared" si="10"/>
        <v>0</v>
      </c>
      <c r="P51" s="101">
        <f t="shared" si="10"/>
        <v>0</v>
      </c>
      <c r="Q51" s="101">
        <f t="shared" si="10"/>
        <v>0</v>
      </c>
      <c r="R51" s="101">
        <f t="shared" si="10"/>
        <v>0</v>
      </c>
      <c r="S51" s="101">
        <f t="shared" si="10"/>
        <v>0</v>
      </c>
      <c r="T51" s="101">
        <f t="shared" si="10"/>
        <v>0</v>
      </c>
      <c r="U51" s="101">
        <f t="shared" si="10"/>
        <v>0</v>
      </c>
      <c r="V51" s="101">
        <f t="shared" si="10"/>
        <v>0</v>
      </c>
      <c r="W51" s="101">
        <f t="shared" si="10"/>
        <v>0</v>
      </c>
      <c r="X51" s="101">
        <f t="shared" si="10"/>
        <v>0</v>
      </c>
      <c r="Y51" s="102">
        <f t="shared" si="10"/>
        <v>0</v>
      </c>
      <c r="Z51" s="102">
        <f t="shared" si="10"/>
        <v>0</v>
      </c>
      <c r="AA51" s="102">
        <f t="shared" si="10"/>
        <v>0</v>
      </c>
      <c r="AB51" s="102">
        <f t="shared" si="10"/>
        <v>0</v>
      </c>
      <c r="AC51" s="102">
        <f t="shared" si="9"/>
        <v>0</v>
      </c>
      <c r="AD51" s="108">
        <f t="shared" ref="AD51" si="11">SUM(Z51:AC51)</f>
        <v>0</v>
      </c>
      <c r="AE51" s="104"/>
    </row>
    <row r="52" spans="1:31" ht="12.5">
      <c r="J52"/>
      <c r="K52"/>
      <c r="L52"/>
      <c r="M52"/>
      <c r="N52"/>
      <c r="O52"/>
      <c r="P52"/>
      <c r="Q52"/>
      <c r="R52"/>
    </row>
    <row r="53" spans="1:31" ht="12.5">
      <c r="J53"/>
      <c r="K53"/>
      <c r="L53"/>
      <c r="M53"/>
      <c r="N53"/>
      <c r="O53"/>
      <c r="P53"/>
      <c r="Q53"/>
      <c r="R53"/>
    </row>
    <row r="54" spans="1:31" ht="12.5">
      <c r="J54"/>
      <c r="K54"/>
      <c r="L54"/>
      <c r="M54"/>
      <c r="N54"/>
      <c r="O54"/>
      <c r="P54"/>
      <c r="Q54"/>
      <c r="R54"/>
    </row>
    <row r="55" spans="1:31" ht="12.5">
      <c r="J55"/>
      <c r="K55"/>
      <c r="L55"/>
      <c r="M55"/>
      <c r="N55"/>
      <c r="O55"/>
      <c r="P55"/>
      <c r="Q55"/>
      <c r="R55"/>
    </row>
    <row r="56" spans="1:31" ht="12.5">
      <c r="J56"/>
      <c r="K56"/>
      <c r="L56"/>
      <c r="M56"/>
      <c r="N56"/>
      <c r="O56"/>
      <c r="P56"/>
      <c r="Q56"/>
      <c r="R56"/>
    </row>
  </sheetData>
  <mergeCells count="36">
    <mergeCell ref="H18:H19"/>
    <mergeCell ref="I18:I19"/>
    <mergeCell ref="G18:G19"/>
    <mergeCell ref="A11:H11"/>
    <mergeCell ref="AD17:AE18"/>
    <mergeCell ref="Y17:AC17"/>
    <mergeCell ref="J18:N18"/>
    <mergeCell ref="O18:S18"/>
    <mergeCell ref="T18:X18"/>
    <mergeCell ref="J17:X17"/>
    <mergeCell ref="Y18:AC18"/>
    <mergeCell ref="A18:A19"/>
    <mergeCell ref="C18:C19"/>
    <mergeCell ref="D18:D19"/>
    <mergeCell ref="E18:E19"/>
    <mergeCell ref="F18:F19"/>
    <mergeCell ref="A1:I1"/>
    <mergeCell ref="A7:I7"/>
    <mergeCell ref="A8:I8"/>
    <mergeCell ref="A9:C9"/>
    <mergeCell ref="A4:F6"/>
    <mergeCell ref="J38:X38"/>
    <mergeCell ref="Y38:AC38"/>
    <mergeCell ref="AD38:AE39"/>
    <mergeCell ref="A39:A40"/>
    <mergeCell ref="C39:C40"/>
    <mergeCell ref="D39:D40"/>
    <mergeCell ref="E39:E40"/>
    <mergeCell ref="F39:F40"/>
    <mergeCell ref="G39:G40"/>
    <mergeCell ref="H39:H40"/>
    <mergeCell ref="I39:I40"/>
    <mergeCell ref="J39:N39"/>
    <mergeCell ref="O39:S39"/>
    <mergeCell ref="T39:X39"/>
    <mergeCell ref="Y39:AC39"/>
  </mergeCells>
  <phoneticPr fontId="10" type="noConversion"/>
  <pageMargins left="0.74803149606299213" right="0.74803149606299213" top="0.98425196850393704" bottom="0.98425196850393704" header="0.51181102362204722" footer="0.51181102362204722"/>
  <pageSetup paperSize="8" scale="32" orientation="landscape" cellComments="asDisplayed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F81"/>
  <sheetViews>
    <sheetView topLeftCell="A8" zoomScale="60" zoomScaleNormal="60" workbookViewId="0">
      <selection activeCell="AI18" sqref="AI18"/>
    </sheetView>
  </sheetViews>
  <sheetFormatPr defaultColWidth="9.1796875" defaultRowHeight="13"/>
  <cols>
    <col min="1" max="1" width="46.7265625" customWidth="1"/>
    <col min="2" max="3" width="20.26953125" customWidth="1"/>
    <col min="4" max="4" width="21.54296875" customWidth="1"/>
    <col min="5" max="5" width="22.81640625" customWidth="1"/>
    <col min="6" max="6" width="27.7265625" customWidth="1"/>
    <col min="7" max="7" width="10.81640625" customWidth="1"/>
    <col min="8" max="8" width="13.81640625" customWidth="1"/>
    <col min="9" max="9" width="11.81640625" customWidth="1"/>
    <col min="10" max="10" width="11.453125" customWidth="1"/>
    <col min="11" max="12" width="14" customWidth="1"/>
    <col min="13" max="13" width="9" style="6" customWidth="1"/>
    <col min="14" max="14" width="10.7265625" customWidth="1"/>
    <col min="15" max="15" width="9.1796875" customWidth="1"/>
    <col min="16" max="16" width="7.81640625" customWidth="1"/>
    <col min="17" max="17" width="9.1796875" style="6" customWidth="1"/>
    <col min="18" max="18" width="7.81640625" customWidth="1"/>
    <col min="19" max="19" width="9.7265625" customWidth="1"/>
    <col min="20" max="20" width="15.1796875" customWidth="1"/>
    <col min="21" max="21" width="10.1796875" style="6" customWidth="1"/>
    <col min="22" max="22" width="22" customWidth="1"/>
    <col min="23" max="23" width="19.54296875" customWidth="1"/>
    <col min="24" max="24" width="9.26953125" customWidth="1"/>
    <col min="25" max="25" width="9.1796875" customWidth="1"/>
    <col min="26" max="26" width="9" customWidth="1"/>
    <col min="27" max="27" width="11.54296875" customWidth="1"/>
    <col min="28" max="28" width="19.54296875" customWidth="1"/>
    <col min="29" max="31" width="9.54296875" customWidth="1"/>
    <col min="32" max="32" width="11.81640625" customWidth="1"/>
    <col min="33" max="33" width="24.1796875" customWidth="1"/>
    <col min="34" max="34" width="13.7265625" customWidth="1"/>
    <col min="35" max="35" width="12.1796875" customWidth="1"/>
    <col min="36" max="36" width="12.7265625" customWidth="1"/>
    <col min="37" max="37" width="13" customWidth="1"/>
    <col min="38" max="38" width="21.1796875" customWidth="1"/>
    <col min="40" max="40" width="19.7265625" customWidth="1"/>
  </cols>
  <sheetData>
    <row r="1" spans="1:84" s="12" customFormat="1" ht="82.5" customHeight="1">
      <c r="A1" s="247" t="s">
        <v>58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  <c r="V1" s="248"/>
      <c r="W1" s="248"/>
      <c r="X1" s="248"/>
      <c r="Y1" s="248"/>
      <c r="Z1" s="248"/>
      <c r="AA1" s="248"/>
      <c r="AB1" s="327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</row>
    <row r="2" spans="1:84" ht="16.5" customHeight="1">
      <c r="A2" s="1"/>
      <c r="B2" s="1"/>
      <c r="C2" s="1"/>
      <c r="D2" s="1"/>
      <c r="E2" s="1"/>
      <c r="F2" s="2"/>
      <c r="G2" s="2"/>
      <c r="H2" s="2"/>
      <c r="I2" s="2"/>
      <c r="J2" s="2"/>
      <c r="K2" s="2"/>
      <c r="L2" s="2"/>
      <c r="T2" s="3"/>
      <c r="U2" s="3"/>
    </row>
    <row r="4" spans="1:84" ht="18" customHeight="1">
      <c r="A4" s="271" t="s">
        <v>109</v>
      </c>
      <c r="B4" s="272"/>
      <c r="C4" s="272"/>
      <c r="D4" s="272"/>
      <c r="E4" s="272"/>
      <c r="F4" s="273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3"/>
      <c r="U4" s="3"/>
    </row>
    <row r="5" spans="1:84" ht="18" customHeight="1">
      <c r="A5" s="274"/>
      <c r="B5" s="275"/>
      <c r="C5" s="275"/>
      <c r="D5" s="275"/>
      <c r="E5" s="275"/>
      <c r="F5" s="276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3"/>
      <c r="U5" s="3"/>
    </row>
    <row r="6" spans="1:84" ht="18" customHeight="1">
      <c r="A6" s="277"/>
      <c r="B6" s="278"/>
      <c r="C6" s="278"/>
      <c r="D6" s="278"/>
      <c r="E6" s="278"/>
      <c r="F6" s="279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3"/>
      <c r="U6" s="3"/>
    </row>
    <row r="7" spans="1:84" ht="18">
      <c r="A7" s="260"/>
      <c r="B7" s="260"/>
      <c r="C7" s="260"/>
      <c r="D7" s="260"/>
      <c r="E7" s="260"/>
      <c r="F7" s="260"/>
      <c r="G7" s="260"/>
      <c r="H7" s="260"/>
      <c r="I7" s="260"/>
      <c r="J7" s="260"/>
      <c r="K7" s="260"/>
      <c r="L7" s="28"/>
      <c r="M7" s="18"/>
      <c r="N7" s="18"/>
      <c r="O7" s="18"/>
      <c r="P7" s="18"/>
      <c r="Q7" s="18"/>
      <c r="R7" s="18"/>
      <c r="S7" s="18"/>
      <c r="T7" s="3"/>
      <c r="U7" s="3"/>
    </row>
    <row r="8" spans="1:84" ht="18" customHeight="1">
      <c r="A8" s="303"/>
      <c r="B8" s="303"/>
      <c r="C8" s="303"/>
      <c r="D8" s="303"/>
      <c r="E8" s="303"/>
      <c r="F8" s="303"/>
      <c r="G8" s="303"/>
      <c r="H8" s="303"/>
      <c r="I8" s="303"/>
      <c r="J8" s="303"/>
      <c r="K8" s="303"/>
      <c r="L8" s="303"/>
      <c r="M8" s="303"/>
      <c r="N8" s="303"/>
      <c r="O8" s="303"/>
      <c r="P8" s="303"/>
      <c r="Q8" s="303"/>
      <c r="R8" s="303"/>
      <c r="S8" s="303"/>
      <c r="T8" s="303"/>
      <c r="U8" s="303"/>
      <c r="V8" s="303"/>
    </row>
    <row r="9" spans="1:84" ht="15" customHeight="1">
      <c r="A9" s="310" t="s">
        <v>65</v>
      </c>
      <c r="B9" s="311"/>
      <c r="C9" s="311"/>
      <c r="D9" s="311"/>
      <c r="E9" s="311"/>
      <c r="F9" s="311"/>
      <c r="G9" s="311"/>
      <c r="H9" s="311"/>
      <c r="I9" s="311"/>
      <c r="J9" s="311"/>
      <c r="K9" s="311"/>
      <c r="L9" s="312"/>
      <c r="M9" s="18"/>
      <c r="N9" s="18"/>
      <c r="O9" s="18"/>
      <c r="P9" s="18"/>
      <c r="Q9" s="18"/>
      <c r="R9" s="18"/>
      <c r="S9" s="18"/>
      <c r="T9" s="18"/>
      <c r="U9" s="18"/>
      <c r="V9" s="18" t="s">
        <v>42</v>
      </c>
    </row>
    <row r="10" spans="1:84" ht="12.75" customHeight="1">
      <c r="A10" s="313"/>
      <c r="B10" s="314"/>
      <c r="C10" s="314"/>
      <c r="D10" s="314"/>
      <c r="E10" s="314"/>
      <c r="F10" s="314"/>
      <c r="G10" s="314"/>
      <c r="H10" s="314"/>
      <c r="I10" s="314"/>
      <c r="J10" s="314"/>
      <c r="K10" s="314"/>
      <c r="L10" s="315"/>
    </row>
    <row r="11" spans="1:84" ht="15.5">
      <c r="A11" s="307"/>
      <c r="B11" s="307"/>
      <c r="C11" s="307"/>
      <c r="D11" s="307"/>
      <c r="E11" s="307"/>
      <c r="F11" s="307"/>
      <c r="G11" s="11"/>
      <c r="H11" s="4"/>
      <c r="I11" s="4"/>
      <c r="J11" s="307"/>
      <c r="K11" s="307"/>
      <c r="L11" s="307"/>
      <c r="M11" s="307"/>
      <c r="N11" s="307"/>
      <c r="O11" s="307"/>
      <c r="P11" s="5"/>
      <c r="Q11" s="11"/>
      <c r="R11" s="3"/>
      <c r="S11" s="3"/>
      <c r="T11" s="3"/>
      <c r="U11" s="3"/>
    </row>
    <row r="12" spans="1:84" ht="15.5">
      <c r="A12" s="19" t="s">
        <v>92</v>
      </c>
      <c r="B12" s="19"/>
      <c r="C12" s="19"/>
      <c r="D12" s="19"/>
      <c r="E12" s="19"/>
      <c r="F12" s="19"/>
      <c r="G12" s="11"/>
      <c r="H12" s="4"/>
      <c r="I12" s="4"/>
      <c r="J12" s="19"/>
      <c r="K12" s="19"/>
      <c r="L12" s="19"/>
      <c r="M12" s="19"/>
      <c r="N12" s="19"/>
      <c r="O12" s="19"/>
      <c r="P12" s="5"/>
      <c r="Q12" s="11"/>
      <c r="R12" s="3"/>
      <c r="S12" s="3"/>
      <c r="T12" s="3"/>
      <c r="U12" s="3"/>
    </row>
    <row r="13" spans="1:84" ht="12.75" customHeight="1">
      <c r="A13" s="13"/>
      <c r="B13" s="13"/>
      <c r="C13" s="13"/>
      <c r="D13" s="13"/>
      <c r="E13" s="13"/>
      <c r="F13" s="3"/>
      <c r="G13" s="6"/>
      <c r="H13" s="6"/>
      <c r="I13" s="6"/>
      <c r="J13" s="7"/>
      <c r="K13" s="7"/>
      <c r="L13" s="7"/>
      <c r="M13" s="7"/>
      <c r="N13" s="7"/>
      <c r="O13" s="3"/>
      <c r="Q13" s="3"/>
      <c r="R13" s="3"/>
      <c r="S13" s="3"/>
      <c r="T13" s="3"/>
      <c r="U13" s="3"/>
    </row>
    <row r="14" spans="1:84" ht="12.75" customHeight="1">
      <c r="A14" s="13"/>
      <c r="B14" s="13"/>
      <c r="C14" s="13"/>
      <c r="D14" s="13"/>
      <c r="E14" s="13"/>
      <c r="F14" s="3"/>
      <c r="G14" s="6"/>
      <c r="H14" s="6"/>
      <c r="I14" s="6"/>
      <c r="J14" s="7"/>
      <c r="K14" s="7"/>
      <c r="L14" s="7"/>
      <c r="M14" s="7"/>
      <c r="N14" s="7"/>
      <c r="O14" s="3"/>
      <c r="Q14" s="3"/>
      <c r="R14" s="3"/>
      <c r="S14" s="3"/>
      <c r="T14" s="3"/>
      <c r="U14" s="3"/>
    </row>
    <row r="15" spans="1:84" s="8" customFormat="1" ht="40">
      <c r="A15" s="258" t="s">
        <v>13</v>
      </c>
      <c r="B15" s="48" t="s">
        <v>21</v>
      </c>
      <c r="C15" s="48" t="s">
        <v>20</v>
      </c>
      <c r="D15" s="261" t="s">
        <v>41</v>
      </c>
      <c r="E15" s="261" t="s">
        <v>54</v>
      </c>
      <c r="F15" s="263" t="s">
        <v>19</v>
      </c>
      <c r="G15" s="265" t="s">
        <v>18</v>
      </c>
      <c r="H15" s="266"/>
      <c r="I15" s="266"/>
      <c r="J15" s="266"/>
      <c r="K15" s="266"/>
      <c r="L15" s="266"/>
      <c r="M15" s="267"/>
      <c r="N15" s="251" t="s">
        <v>17</v>
      </c>
      <c r="O15" s="252"/>
      <c r="P15" s="252"/>
      <c r="Q15" s="253"/>
      <c r="R15" s="254" t="s">
        <v>16</v>
      </c>
      <c r="S15" s="255"/>
      <c r="T15" s="256"/>
      <c r="U15" s="257"/>
      <c r="V15" s="49" t="s">
        <v>22</v>
      </c>
      <c r="W15" s="50" t="s">
        <v>23</v>
      </c>
      <c r="X15" s="318" t="s">
        <v>90</v>
      </c>
      <c r="Y15" s="318"/>
      <c r="Z15" s="318"/>
      <c r="AA15" s="318"/>
      <c r="AB15" s="319"/>
      <c r="AC15" s="320" t="s">
        <v>15</v>
      </c>
      <c r="AD15" s="289"/>
      <c r="AE15" s="289"/>
      <c r="AF15" s="289"/>
      <c r="AG15" s="290"/>
      <c r="AH15" s="321" t="s">
        <v>63</v>
      </c>
      <c r="AI15" s="322"/>
      <c r="AJ15" s="322"/>
      <c r="AK15" s="322"/>
      <c r="AL15" s="323"/>
    </row>
    <row r="16" spans="1:84" ht="105" customHeight="1">
      <c r="A16" s="259"/>
      <c r="B16" s="51"/>
      <c r="C16" s="52" t="s">
        <v>12</v>
      </c>
      <c r="D16" s="262"/>
      <c r="E16" s="262"/>
      <c r="F16" s="264"/>
      <c r="G16" s="53" t="s">
        <v>0</v>
      </c>
      <c r="H16" s="53" t="s">
        <v>11</v>
      </c>
      <c r="I16" s="53" t="s">
        <v>1</v>
      </c>
      <c r="J16" s="53" t="s">
        <v>2</v>
      </c>
      <c r="K16" s="53" t="s">
        <v>3</v>
      </c>
      <c r="L16" s="53" t="s">
        <v>25</v>
      </c>
      <c r="M16" s="54" t="s">
        <v>4</v>
      </c>
      <c r="N16" s="55" t="s">
        <v>5</v>
      </c>
      <c r="O16" s="55" t="s">
        <v>6</v>
      </c>
      <c r="P16" s="56" t="s">
        <v>7</v>
      </c>
      <c r="Q16" s="57" t="s">
        <v>4</v>
      </c>
      <c r="R16" s="58" t="s">
        <v>8</v>
      </c>
      <c r="S16" s="59" t="s">
        <v>14</v>
      </c>
      <c r="T16" s="60" t="s">
        <v>24</v>
      </c>
      <c r="U16" s="60" t="s">
        <v>9</v>
      </c>
      <c r="V16" s="61" t="s">
        <v>40</v>
      </c>
      <c r="W16" s="62" t="s">
        <v>39</v>
      </c>
      <c r="X16" s="63" t="s">
        <v>94</v>
      </c>
      <c r="Y16" s="63" t="s">
        <v>95</v>
      </c>
      <c r="Z16" s="63" t="s">
        <v>96</v>
      </c>
      <c r="AA16" s="63" t="s">
        <v>110</v>
      </c>
      <c r="AB16" s="63" t="s">
        <v>60</v>
      </c>
      <c r="AC16" s="169" t="s">
        <v>94</v>
      </c>
      <c r="AD16" s="169" t="s">
        <v>95</v>
      </c>
      <c r="AE16" s="169" t="s">
        <v>96</v>
      </c>
      <c r="AF16" s="169" t="s">
        <v>110</v>
      </c>
      <c r="AG16" s="64" t="s">
        <v>59</v>
      </c>
      <c r="AH16" s="65" t="s">
        <v>94</v>
      </c>
      <c r="AI16" s="65" t="s">
        <v>95</v>
      </c>
      <c r="AJ16" s="65" t="s">
        <v>96</v>
      </c>
      <c r="AK16" s="65" t="s">
        <v>110</v>
      </c>
      <c r="AL16" s="66" t="s">
        <v>64</v>
      </c>
    </row>
    <row r="17" spans="1:38" ht="23">
      <c r="A17" s="168"/>
      <c r="B17" s="99"/>
      <c r="C17" s="99"/>
      <c r="D17" s="99"/>
      <c r="E17" s="111"/>
      <c r="F17" s="100"/>
      <c r="G17" s="112"/>
      <c r="H17" s="112"/>
      <c r="I17" s="112"/>
      <c r="J17" s="112"/>
      <c r="K17" s="112"/>
      <c r="L17" s="112"/>
      <c r="M17" s="113"/>
      <c r="N17" s="114"/>
      <c r="O17" s="115"/>
      <c r="P17" s="116"/>
      <c r="Q17" s="117"/>
      <c r="R17" s="118"/>
      <c r="S17" s="118"/>
      <c r="T17" s="118"/>
      <c r="U17" s="118"/>
      <c r="V17" s="119"/>
      <c r="W17" s="120"/>
      <c r="X17" s="127"/>
      <c r="Y17" s="127"/>
      <c r="Z17" s="127"/>
      <c r="AA17" s="127"/>
      <c r="AB17" s="127"/>
      <c r="AC17" s="128"/>
      <c r="AD17" s="128"/>
      <c r="AE17" s="122"/>
      <c r="AF17" s="122"/>
      <c r="AG17" s="122"/>
      <c r="AH17" s="107"/>
      <c r="AI17" s="107"/>
      <c r="AJ17" s="102"/>
      <c r="AK17" s="102"/>
      <c r="AL17" s="102"/>
    </row>
    <row r="18" spans="1:38" ht="52.5" customHeight="1">
      <c r="A18" s="167"/>
      <c r="B18" s="105"/>
      <c r="C18" s="105"/>
      <c r="D18" s="105"/>
      <c r="E18" s="111"/>
      <c r="F18" s="106"/>
      <c r="G18" s="123"/>
      <c r="H18" s="123"/>
      <c r="I18" s="123"/>
      <c r="J18" s="123"/>
      <c r="K18" s="123"/>
      <c r="L18" s="123"/>
      <c r="M18" s="113"/>
      <c r="N18" s="124"/>
      <c r="O18" s="125"/>
      <c r="P18" s="124"/>
      <c r="Q18" s="117"/>
      <c r="R18" s="126"/>
      <c r="S18" s="126"/>
      <c r="T18" s="126"/>
      <c r="U18" s="118"/>
      <c r="V18" s="119"/>
      <c r="W18" s="120"/>
      <c r="X18" s="127"/>
      <c r="Y18" s="127"/>
      <c r="Z18" s="127"/>
      <c r="AA18" s="127"/>
      <c r="AB18" s="121"/>
      <c r="AC18" s="128"/>
      <c r="AD18" s="128"/>
      <c r="AE18" s="128"/>
      <c r="AF18" s="128"/>
      <c r="AG18" s="122"/>
      <c r="AH18" s="107"/>
      <c r="AI18" s="107"/>
      <c r="AJ18" s="107"/>
      <c r="AK18" s="107"/>
      <c r="AL18" s="102"/>
    </row>
    <row r="19" spans="1:38" ht="32.25" customHeight="1">
      <c r="A19" s="167"/>
      <c r="B19" s="105"/>
      <c r="C19" s="105"/>
      <c r="D19" s="105"/>
      <c r="E19" s="111"/>
      <c r="F19" s="106"/>
      <c r="G19" s="123"/>
      <c r="H19" s="123"/>
      <c r="I19" s="123"/>
      <c r="J19" s="123"/>
      <c r="K19" s="123"/>
      <c r="L19" s="123"/>
      <c r="M19" s="113"/>
      <c r="N19" s="124"/>
      <c r="O19" s="125"/>
      <c r="P19" s="124"/>
      <c r="Q19" s="117"/>
      <c r="R19" s="126"/>
      <c r="S19" s="126"/>
      <c r="T19" s="126"/>
      <c r="U19" s="118"/>
      <c r="V19" s="119"/>
      <c r="W19" s="120"/>
      <c r="X19" s="127"/>
      <c r="Y19" s="127"/>
      <c r="Z19" s="127"/>
      <c r="AA19" s="127"/>
      <c r="AB19" s="121"/>
      <c r="AC19" s="128"/>
      <c r="AD19" s="128"/>
      <c r="AE19" s="128"/>
      <c r="AF19" s="128"/>
      <c r="AG19" s="122"/>
      <c r="AH19" s="107"/>
      <c r="AI19" s="107"/>
      <c r="AJ19" s="107"/>
      <c r="AK19" s="107"/>
      <c r="AL19" s="102"/>
    </row>
    <row r="20" spans="1:38" ht="32.25" customHeight="1">
      <c r="A20" s="167"/>
      <c r="B20" s="105"/>
      <c r="C20" s="105"/>
      <c r="D20" s="105"/>
      <c r="E20" s="111"/>
      <c r="F20" s="106"/>
      <c r="G20" s="123"/>
      <c r="H20" s="123"/>
      <c r="I20" s="123"/>
      <c r="J20" s="123"/>
      <c r="K20" s="123"/>
      <c r="L20" s="123"/>
      <c r="M20" s="113"/>
      <c r="N20" s="124"/>
      <c r="O20" s="125"/>
      <c r="P20" s="124"/>
      <c r="Q20" s="117"/>
      <c r="R20" s="126"/>
      <c r="S20" s="126"/>
      <c r="T20" s="126"/>
      <c r="U20" s="118"/>
      <c r="V20" s="119"/>
      <c r="W20" s="120"/>
      <c r="X20" s="127"/>
      <c r="Y20" s="127"/>
      <c r="Z20" s="127"/>
      <c r="AA20" s="127"/>
      <c r="AB20" s="121"/>
      <c r="AC20" s="128"/>
      <c r="AD20" s="128"/>
      <c r="AE20" s="128"/>
      <c r="AF20" s="128"/>
      <c r="AG20" s="122"/>
      <c r="AH20" s="107"/>
      <c r="AI20" s="107"/>
      <c r="AJ20" s="107"/>
      <c r="AK20" s="107"/>
      <c r="AL20" s="102"/>
    </row>
    <row r="21" spans="1:38" ht="48.75" customHeight="1">
      <c r="A21" s="167"/>
      <c r="B21" s="105"/>
      <c r="C21" s="105"/>
      <c r="D21" s="105"/>
      <c r="E21" s="111"/>
      <c r="F21" s="106"/>
      <c r="G21" s="123"/>
      <c r="H21" s="123"/>
      <c r="I21" s="123"/>
      <c r="J21" s="123"/>
      <c r="K21" s="123"/>
      <c r="L21" s="123"/>
      <c r="M21" s="113"/>
      <c r="N21" s="124"/>
      <c r="O21" s="125"/>
      <c r="P21" s="124"/>
      <c r="Q21" s="117"/>
      <c r="R21" s="126"/>
      <c r="S21" s="126"/>
      <c r="T21" s="126"/>
      <c r="U21" s="118"/>
      <c r="V21" s="119"/>
      <c r="W21" s="120"/>
      <c r="X21" s="127"/>
      <c r="Y21" s="127"/>
      <c r="Z21" s="127"/>
      <c r="AA21" s="127"/>
      <c r="AB21" s="121"/>
      <c r="AC21" s="128"/>
      <c r="AD21" s="128"/>
      <c r="AE21" s="128"/>
      <c r="AF21" s="128"/>
      <c r="AG21" s="122"/>
      <c r="AH21" s="107"/>
      <c r="AI21" s="107"/>
      <c r="AJ21" s="107"/>
      <c r="AK21" s="107"/>
      <c r="AL21" s="102"/>
    </row>
    <row r="22" spans="1:38" ht="32.25" customHeight="1">
      <c r="A22" s="105"/>
      <c r="B22" s="105"/>
      <c r="C22" s="105"/>
      <c r="D22" s="105"/>
      <c r="E22" s="111"/>
      <c r="F22" s="129"/>
      <c r="G22" s="123"/>
      <c r="H22" s="123"/>
      <c r="I22" s="123"/>
      <c r="J22" s="123"/>
      <c r="K22" s="123"/>
      <c r="L22" s="123"/>
      <c r="M22" s="113"/>
      <c r="N22" s="124"/>
      <c r="O22" s="125"/>
      <c r="P22" s="124"/>
      <c r="Q22" s="117"/>
      <c r="R22" s="126"/>
      <c r="S22" s="126"/>
      <c r="T22" s="126"/>
      <c r="U22" s="118"/>
      <c r="V22" s="119"/>
      <c r="W22" s="120"/>
      <c r="X22" s="127"/>
      <c r="Y22" s="127"/>
      <c r="Z22" s="127"/>
      <c r="AA22" s="127"/>
      <c r="AB22" s="121"/>
      <c r="AC22" s="128"/>
      <c r="AD22" s="128"/>
      <c r="AE22" s="128"/>
      <c r="AF22" s="128"/>
      <c r="AG22" s="122"/>
      <c r="AH22" s="107"/>
      <c r="AI22" s="107"/>
      <c r="AJ22" s="107"/>
      <c r="AK22" s="107"/>
      <c r="AL22" s="102"/>
    </row>
    <row r="23" spans="1:38" ht="32.25" customHeight="1">
      <c r="A23" s="105"/>
      <c r="B23" s="105"/>
      <c r="C23" s="105"/>
      <c r="D23" s="105"/>
      <c r="E23" s="111"/>
      <c r="F23" s="129"/>
      <c r="G23" s="123"/>
      <c r="H23" s="123"/>
      <c r="I23" s="123"/>
      <c r="J23" s="123"/>
      <c r="K23" s="123"/>
      <c r="L23" s="123"/>
      <c r="M23" s="113"/>
      <c r="N23" s="124"/>
      <c r="O23" s="125"/>
      <c r="P23" s="124"/>
      <c r="Q23" s="117"/>
      <c r="R23" s="126"/>
      <c r="S23" s="126"/>
      <c r="T23" s="126"/>
      <c r="U23" s="118"/>
      <c r="V23" s="119"/>
      <c r="W23" s="120"/>
      <c r="X23" s="127"/>
      <c r="Y23" s="127"/>
      <c r="Z23" s="127"/>
      <c r="AA23" s="127"/>
      <c r="AB23" s="121"/>
      <c r="AC23" s="128"/>
      <c r="AD23" s="128"/>
      <c r="AE23" s="128"/>
      <c r="AF23" s="128"/>
      <c r="AG23" s="122"/>
      <c r="AH23" s="107"/>
      <c r="AI23" s="107"/>
      <c r="AJ23" s="107"/>
      <c r="AK23" s="107"/>
      <c r="AL23" s="102"/>
    </row>
    <row r="24" spans="1:38" ht="32.25" customHeight="1">
      <c r="A24" s="105"/>
      <c r="B24" s="105"/>
      <c r="C24" s="105"/>
      <c r="D24" s="105"/>
      <c r="E24" s="111"/>
      <c r="F24" s="129"/>
      <c r="G24" s="123"/>
      <c r="H24" s="123"/>
      <c r="I24" s="123"/>
      <c r="J24" s="123"/>
      <c r="K24" s="123"/>
      <c r="L24" s="123"/>
      <c r="M24" s="113"/>
      <c r="N24" s="124"/>
      <c r="O24" s="125"/>
      <c r="P24" s="124"/>
      <c r="Q24" s="117"/>
      <c r="R24" s="126"/>
      <c r="S24" s="126"/>
      <c r="T24" s="126"/>
      <c r="U24" s="118"/>
      <c r="V24" s="119"/>
      <c r="W24" s="120"/>
      <c r="X24" s="127"/>
      <c r="Y24" s="127"/>
      <c r="Z24" s="127"/>
      <c r="AA24" s="127"/>
      <c r="AB24" s="121"/>
      <c r="AC24" s="128"/>
      <c r="AD24" s="128"/>
      <c r="AE24" s="128"/>
      <c r="AF24" s="128"/>
      <c r="AG24" s="122"/>
      <c r="AH24" s="107"/>
      <c r="AI24" s="107"/>
      <c r="AJ24" s="107"/>
      <c r="AK24" s="107"/>
      <c r="AL24" s="102"/>
    </row>
    <row r="25" spans="1:38" ht="32.25" customHeight="1">
      <c r="A25" s="105"/>
      <c r="B25" s="105"/>
      <c r="C25" s="105"/>
      <c r="D25" s="105"/>
      <c r="E25" s="111"/>
      <c r="F25" s="129"/>
      <c r="G25" s="123"/>
      <c r="H25" s="123"/>
      <c r="I25" s="123"/>
      <c r="J25" s="123"/>
      <c r="K25" s="123"/>
      <c r="L25" s="123"/>
      <c r="M25" s="113"/>
      <c r="N25" s="124"/>
      <c r="O25" s="125"/>
      <c r="P25" s="124"/>
      <c r="Q25" s="117"/>
      <c r="R25" s="126"/>
      <c r="S25" s="126"/>
      <c r="T25" s="126"/>
      <c r="U25" s="118"/>
      <c r="V25" s="119"/>
      <c r="W25" s="120"/>
      <c r="X25" s="127"/>
      <c r="Y25" s="127"/>
      <c r="Z25" s="127"/>
      <c r="AA25" s="127"/>
      <c r="AB25" s="121"/>
      <c r="AC25" s="128"/>
      <c r="AD25" s="128"/>
      <c r="AE25" s="128"/>
      <c r="AF25" s="128"/>
      <c r="AG25" s="122"/>
      <c r="AH25" s="107"/>
      <c r="AI25" s="107"/>
      <c r="AJ25" s="107"/>
      <c r="AK25" s="107"/>
      <c r="AL25" s="102"/>
    </row>
    <row r="26" spans="1:38" ht="32.25" customHeight="1">
      <c r="A26" s="105"/>
      <c r="B26" s="105"/>
      <c r="C26" s="105"/>
      <c r="D26" s="105"/>
      <c r="E26" s="111"/>
      <c r="F26" s="129"/>
      <c r="G26" s="123"/>
      <c r="H26" s="123"/>
      <c r="I26" s="123"/>
      <c r="J26" s="123"/>
      <c r="K26" s="123"/>
      <c r="L26" s="123"/>
      <c r="M26" s="113"/>
      <c r="N26" s="124"/>
      <c r="O26" s="125"/>
      <c r="P26" s="124"/>
      <c r="Q26" s="117"/>
      <c r="R26" s="126"/>
      <c r="S26" s="126"/>
      <c r="T26" s="126"/>
      <c r="U26" s="118"/>
      <c r="V26" s="119"/>
      <c r="W26" s="120"/>
      <c r="X26" s="127"/>
      <c r="Y26" s="127"/>
      <c r="Z26" s="127"/>
      <c r="AA26" s="127"/>
      <c r="AB26" s="121"/>
      <c r="AC26" s="128"/>
      <c r="AD26" s="128"/>
      <c r="AE26" s="128"/>
      <c r="AF26" s="128"/>
      <c r="AG26" s="122"/>
      <c r="AH26" s="107"/>
      <c r="AI26" s="107"/>
      <c r="AJ26" s="107"/>
      <c r="AK26" s="107"/>
      <c r="AL26" s="102"/>
    </row>
    <row r="27" spans="1:38" ht="32.25" customHeight="1">
      <c r="A27" s="105"/>
      <c r="B27" s="105"/>
      <c r="C27" s="105"/>
      <c r="D27" s="105"/>
      <c r="E27" s="111"/>
      <c r="F27" s="129"/>
      <c r="G27" s="123"/>
      <c r="H27" s="123"/>
      <c r="I27" s="123"/>
      <c r="J27" s="123"/>
      <c r="K27" s="123"/>
      <c r="L27" s="123"/>
      <c r="M27" s="113"/>
      <c r="N27" s="124"/>
      <c r="O27" s="125"/>
      <c r="P27" s="124"/>
      <c r="Q27" s="117"/>
      <c r="R27" s="126"/>
      <c r="S27" s="126"/>
      <c r="T27" s="126"/>
      <c r="U27" s="118"/>
      <c r="V27" s="119"/>
      <c r="W27" s="120"/>
      <c r="X27" s="127"/>
      <c r="Y27" s="127"/>
      <c r="Z27" s="127"/>
      <c r="AA27" s="127"/>
      <c r="AB27" s="121"/>
      <c r="AC27" s="128"/>
      <c r="AD27" s="128"/>
      <c r="AE27" s="128"/>
      <c r="AF27" s="128"/>
      <c r="AG27" s="122"/>
      <c r="AH27" s="107"/>
      <c r="AI27" s="107"/>
      <c r="AJ27" s="107"/>
      <c r="AK27" s="107"/>
      <c r="AL27" s="102"/>
    </row>
    <row r="28" spans="1:38" ht="32.25" customHeight="1">
      <c r="A28" s="105"/>
      <c r="B28" s="105"/>
      <c r="C28" s="105"/>
      <c r="D28" s="105"/>
      <c r="E28" s="111"/>
      <c r="F28" s="129"/>
      <c r="G28" s="123"/>
      <c r="H28" s="123"/>
      <c r="I28" s="123"/>
      <c r="J28" s="123"/>
      <c r="K28" s="123"/>
      <c r="L28" s="123"/>
      <c r="M28" s="113"/>
      <c r="N28" s="124"/>
      <c r="O28" s="125"/>
      <c r="P28" s="124"/>
      <c r="Q28" s="117"/>
      <c r="R28" s="126"/>
      <c r="S28" s="126"/>
      <c r="T28" s="126"/>
      <c r="U28" s="118"/>
      <c r="V28" s="119"/>
      <c r="W28" s="120"/>
      <c r="X28" s="127"/>
      <c r="Y28" s="127"/>
      <c r="Z28" s="127"/>
      <c r="AA28" s="127"/>
      <c r="AB28" s="121"/>
      <c r="AC28" s="128"/>
      <c r="AD28" s="128"/>
      <c r="AE28" s="128"/>
      <c r="AF28" s="128"/>
      <c r="AG28" s="122"/>
      <c r="AH28" s="107"/>
      <c r="AI28" s="107"/>
      <c r="AJ28" s="107"/>
      <c r="AK28" s="107"/>
      <c r="AL28" s="102"/>
    </row>
    <row r="29" spans="1:38" ht="32.25" customHeight="1">
      <c r="A29" s="105"/>
      <c r="B29" s="105"/>
      <c r="C29" s="105"/>
      <c r="D29" s="105"/>
      <c r="E29" s="111"/>
      <c r="F29" s="129"/>
      <c r="G29" s="123"/>
      <c r="H29" s="123"/>
      <c r="I29" s="123"/>
      <c r="J29" s="123"/>
      <c r="K29" s="123"/>
      <c r="L29" s="123"/>
      <c r="M29" s="113"/>
      <c r="N29" s="124"/>
      <c r="O29" s="125"/>
      <c r="P29" s="124"/>
      <c r="Q29" s="117"/>
      <c r="R29" s="126"/>
      <c r="S29" s="126"/>
      <c r="T29" s="126"/>
      <c r="U29" s="118"/>
      <c r="V29" s="119"/>
      <c r="W29" s="120"/>
      <c r="X29" s="127"/>
      <c r="Y29" s="127"/>
      <c r="Z29" s="127"/>
      <c r="AA29" s="127"/>
      <c r="AB29" s="121"/>
      <c r="AC29" s="128"/>
      <c r="AD29" s="128"/>
      <c r="AE29" s="128"/>
      <c r="AF29" s="128"/>
      <c r="AG29" s="122"/>
      <c r="AH29" s="107"/>
      <c r="AI29" s="107"/>
      <c r="AJ29" s="107"/>
      <c r="AK29" s="107"/>
      <c r="AL29" s="102"/>
    </row>
    <row r="30" spans="1:38" ht="32.25" customHeight="1">
      <c r="A30" s="105"/>
      <c r="B30" s="105"/>
      <c r="C30" s="105"/>
      <c r="D30" s="105"/>
      <c r="E30" s="111"/>
      <c r="F30" s="129"/>
      <c r="G30" s="123"/>
      <c r="H30" s="123"/>
      <c r="I30" s="123"/>
      <c r="J30" s="123"/>
      <c r="K30" s="123"/>
      <c r="L30" s="123"/>
      <c r="M30" s="113"/>
      <c r="N30" s="124"/>
      <c r="O30" s="125"/>
      <c r="P30" s="124"/>
      <c r="Q30" s="117"/>
      <c r="R30" s="126"/>
      <c r="S30" s="126"/>
      <c r="T30" s="126"/>
      <c r="U30" s="118"/>
      <c r="V30" s="119"/>
      <c r="W30" s="120"/>
      <c r="X30" s="127"/>
      <c r="Y30" s="127"/>
      <c r="Z30" s="127"/>
      <c r="AA30" s="127"/>
      <c r="AB30" s="121"/>
      <c r="AC30" s="128"/>
      <c r="AD30" s="128"/>
      <c r="AE30" s="128"/>
      <c r="AF30" s="128"/>
      <c r="AG30" s="122"/>
      <c r="AH30" s="107"/>
      <c r="AI30" s="107"/>
      <c r="AJ30" s="107"/>
      <c r="AK30" s="107"/>
      <c r="AL30" s="102"/>
    </row>
    <row r="31" spans="1:38" ht="32.25" customHeight="1">
      <c r="A31" s="105"/>
      <c r="B31" s="105"/>
      <c r="C31" s="105"/>
      <c r="D31" s="105"/>
      <c r="E31" s="111"/>
      <c r="F31" s="129"/>
      <c r="G31" s="123"/>
      <c r="H31" s="123"/>
      <c r="I31" s="123"/>
      <c r="J31" s="123"/>
      <c r="K31" s="123"/>
      <c r="L31" s="123"/>
      <c r="M31" s="113"/>
      <c r="N31" s="124"/>
      <c r="O31" s="125"/>
      <c r="P31" s="124"/>
      <c r="Q31" s="117"/>
      <c r="R31" s="126"/>
      <c r="S31" s="126"/>
      <c r="T31" s="126"/>
      <c r="U31" s="118"/>
      <c r="V31" s="119"/>
      <c r="W31" s="120"/>
      <c r="X31" s="127"/>
      <c r="Y31" s="127"/>
      <c r="Z31" s="127"/>
      <c r="AA31" s="127"/>
      <c r="AB31" s="121"/>
      <c r="AC31" s="128"/>
      <c r="AD31" s="128"/>
      <c r="AE31" s="128"/>
      <c r="AF31" s="128"/>
      <c r="AG31" s="122"/>
      <c r="AH31" s="107"/>
      <c r="AI31" s="107"/>
      <c r="AJ31" s="107"/>
      <c r="AK31" s="107"/>
      <c r="AL31" s="102"/>
    </row>
    <row r="32" spans="1:38" ht="32.25" customHeight="1">
      <c r="A32" s="105"/>
      <c r="B32" s="105"/>
      <c r="C32" s="105"/>
      <c r="D32" s="105"/>
      <c r="E32" s="111"/>
      <c r="F32" s="129"/>
      <c r="G32" s="123"/>
      <c r="H32" s="123"/>
      <c r="I32" s="123"/>
      <c r="J32" s="123"/>
      <c r="K32" s="123"/>
      <c r="L32" s="123"/>
      <c r="M32" s="113"/>
      <c r="N32" s="124"/>
      <c r="O32" s="125"/>
      <c r="P32" s="124"/>
      <c r="Q32" s="117"/>
      <c r="R32" s="126"/>
      <c r="S32" s="126"/>
      <c r="T32" s="126"/>
      <c r="U32" s="118"/>
      <c r="V32" s="119"/>
      <c r="W32" s="120"/>
      <c r="X32" s="127"/>
      <c r="Y32" s="127"/>
      <c r="Z32" s="127"/>
      <c r="AA32" s="127"/>
      <c r="AB32" s="121"/>
      <c r="AC32" s="128"/>
      <c r="AD32" s="128"/>
      <c r="AE32" s="128"/>
      <c r="AF32" s="128"/>
      <c r="AG32" s="122"/>
      <c r="AH32" s="107"/>
      <c r="AI32" s="107"/>
      <c r="AJ32" s="107"/>
      <c r="AK32" s="107"/>
      <c r="AL32" s="102"/>
    </row>
    <row r="33" spans="1:38" ht="32.25" customHeight="1">
      <c r="A33" s="105"/>
      <c r="B33" s="105"/>
      <c r="C33" s="105"/>
      <c r="D33" s="105"/>
      <c r="E33" s="111"/>
      <c r="F33" s="129"/>
      <c r="G33" s="123"/>
      <c r="H33" s="123"/>
      <c r="I33" s="123"/>
      <c r="J33" s="123"/>
      <c r="K33" s="123"/>
      <c r="L33" s="123"/>
      <c r="M33" s="113"/>
      <c r="N33" s="124"/>
      <c r="O33" s="125"/>
      <c r="P33" s="124"/>
      <c r="Q33" s="117"/>
      <c r="R33" s="126"/>
      <c r="S33" s="126"/>
      <c r="T33" s="126"/>
      <c r="U33" s="118"/>
      <c r="V33" s="119"/>
      <c r="W33" s="120"/>
      <c r="X33" s="127"/>
      <c r="Y33" s="127"/>
      <c r="Z33" s="127"/>
      <c r="AA33" s="127"/>
      <c r="AB33" s="121"/>
      <c r="AC33" s="128"/>
      <c r="AD33" s="128"/>
      <c r="AE33" s="128"/>
      <c r="AF33" s="128"/>
      <c r="AG33" s="122"/>
      <c r="AH33" s="107"/>
      <c r="AI33" s="107"/>
      <c r="AJ33" s="107"/>
      <c r="AK33" s="107"/>
      <c r="AL33" s="102"/>
    </row>
    <row r="34" spans="1:38" ht="32.25" customHeight="1">
      <c r="A34" s="105"/>
      <c r="B34" s="105"/>
      <c r="C34" s="105"/>
      <c r="D34" s="105"/>
      <c r="E34" s="111"/>
      <c r="F34" s="129"/>
      <c r="G34" s="123"/>
      <c r="H34" s="123"/>
      <c r="I34" s="123"/>
      <c r="J34" s="123"/>
      <c r="K34" s="123"/>
      <c r="L34" s="123"/>
      <c r="M34" s="113"/>
      <c r="N34" s="124"/>
      <c r="O34" s="125"/>
      <c r="P34" s="124"/>
      <c r="Q34" s="117"/>
      <c r="R34" s="126"/>
      <c r="S34" s="126"/>
      <c r="T34" s="126"/>
      <c r="U34" s="118"/>
      <c r="V34" s="119"/>
      <c r="W34" s="120"/>
      <c r="X34" s="127"/>
      <c r="Y34" s="127"/>
      <c r="Z34" s="127"/>
      <c r="AA34" s="127"/>
      <c r="AB34" s="121"/>
      <c r="AC34" s="128"/>
      <c r="AD34" s="128"/>
      <c r="AE34" s="128"/>
      <c r="AF34" s="128"/>
      <c r="AG34" s="122"/>
      <c r="AH34" s="107"/>
      <c r="AI34" s="107"/>
      <c r="AJ34" s="107"/>
      <c r="AK34" s="107"/>
      <c r="AL34" s="102"/>
    </row>
    <row r="35" spans="1:38" ht="32.25" customHeight="1">
      <c r="A35" s="105"/>
      <c r="B35" s="105"/>
      <c r="C35" s="105"/>
      <c r="D35" s="105"/>
      <c r="E35" s="111"/>
      <c r="F35" s="129"/>
      <c r="G35" s="123"/>
      <c r="H35" s="123"/>
      <c r="I35" s="123"/>
      <c r="J35" s="123"/>
      <c r="K35" s="123"/>
      <c r="L35" s="123"/>
      <c r="M35" s="113"/>
      <c r="N35" s="124"/>
      <c r="O35" s="125"/>
      <c r="P35" s="124"/>
      <c r="Q35" s="117"/>
      <c r="R35" s="126"/>
      <c r="S35" s="126"/>
      <c r="T35" s="126"/>
      <c r="U35" s="118"/>
      <c r="V35" s="119"/>
      <c r="W35" s="120"/>
      <c r="X35" s="127"/>
      <c r="Y35" s="127"/>
      <c r="Z35" s="127"/>
      <c r="AA35" s="127"/>
      <c r="AB35" s="121"/>
      <c r="AC35" s="128"/>
      <c r="AD35" s="128"/>
      <c r="AE35" s="128"/>
      <c r="AF35" s="128"/>
      <c r="AG35" s="122"/>
      <c r="AH35" s="107"/>
      <c r="AI35" s="107"/>
      <c r="AJ35" s="107"/>
      <c r="AK35" s="107"/>
      <c r="AL35" s="102"/>
    </row>
    <row r="36" spans="1:38" ht="32.25" customHeight="1">
      <c r="A36" s="105"/>
      <c r="B36" s="105"/>
      <c r="C36" s="105"/>
      <c r="D36" s="105"/>
      <c r="E36" s="111"/>
      <c r="F36" s="129"/>
      <c r="G36" s="123"/>
      <c r="H36" s="123"/>
      <c r="I36" s="123"/>
      <c r="J36" s="123"/>
      <c r="K36" s="123"/>
      <c r="L36" s="123"/>
      <c r="M36" s="113"/>
      <c r="N36" s="124"/>
      <c r="O36" s="125"/>
      <c r="P36" s="124"/>
      <c r="Q36" s="117"/>
      <c r="R36" s="126"/>
      <c r="S36" s="126"/>
      <c r="T36" s="126"/>
      <c r="U36" s="118"/>
      <c r="V36" s="119"/>
      <c r="W36" s="120"/>
      <c r="X36" s="127"/>
      <c r="Y36" s="127"/>
      <c r="Z36" s="127"/>
      <c r="AA36" s="127"/>
      <c r="AB36" s="121"/>
      <c r="AC36" s="128"/>
      <c r="AD36" s="128"/>
      <c r="AE36" s="128"/>
      <c r="AF36" s="128"/>
      <c r="AG36" s="122"/>
      <c r="AH36" s="107"/>
      <c r="AI36" s="107"/>
      <c r="AJ36" s="107"/>
      <c r="AK36" s="107"/>
      <c r="AL36" s="102"/>
    </row>
    <row r="37" spans="1:38" ht="32.25" customHeight="1">
      <c r="A37" s="105"/>
      <c r="B37" s="105"/>
      <c r="C37" s="105"/>
      <c r="D37" s="105"/>
      <c r="E37" s="111"/>
      <c r="F37" s="129"/>
      <c r="G37" s="123"/>
      <c r="H37" s="123"/>
      <c r="I37" s="123"/>
      <c r="J37" s="123"/>
      <c r="K37" s="123"/>
      <c r="L37" s="123"/>
      <c r="M37" s="113"/>
      <c r="N37" s="124"/>
      <c r="O37" s="125"/>
      <c r="P37" s="124"/>
      <c r="Q37" s="117"/>
      <c r="R37" s="126"/>
      <c r="S37" s="126"/>
      <c r="T37" s="126"/>
      <c r="U37" s="118"/>
      <c r="V37" s="119"/>
      <c r="W37" s="120"/>
      <c r="X37" s="127"/>
      <c r="Y37" s="127"/>
      <c r="Z37" s="127"/>
      <c r="AA37" s="127"/>
      <c r="AB37" s="121"/>
      <c r="AC37" s="128"/>
      <c r="AD37" s="128"/>
      <c r="AE37" s="128"/>
      <c r="AF37" s="128"/>
      <c r="AG37" s="122"/>
      <c r="AH37" s="107"/>
      <c r="AI37" s="107"/>
      <c r="AJ37" s="107"/>
      <c r="AK37" s="107"/>
      <c r="AL37" s="102"/>
    </row>
    <row r="38" spans="1:38" ht="32.25" customHeight="1">
      <c r="A38" s="105"/>
      <c r="B38" s="105"/>
      <c r="C38" s="105"/>
      <c r="D38" s="105"/>
      <c r="E38" s="111"/>
      <c r="F38" s="129"/>
      <c r="G38" s="123"/>
      <c r="H38" s="123"/>
      <c r="I38" s="123"/>
      <c r="J38" s="123"/>
      <c r="K38" s="123"/>
      <c r="L38" s="123"/>
      <c r="M38" s="113"/>
      <c r="N38" s="124"/>
      <c r="O38" s="125"/>
      <c r="P38" s="124"/>
      <c r="Q38" s="117"/>
      <c r="R38" s="126"/>
      <c r="S38" s="126"/>
      <c r="T38" s="126"/>
      <c r="U38" s="118"/>
      <c r="V38" s="119"/>
      <c r="W38" s="120"/>
      <c r="X38" s="127"/>
      <c r="Y38" s="127"/>
      <c r="Z38" s="127"/>
      <c r="AA38" s="127"/>
      <c r="AB38" s="121"/>
      <c r="AC38" s="128"/>
      <c r="AD38" s="128"/>
      <c r="AE38" s="128"/>
      <c r="AF38" s="128"/>
      <c r="AG38" s="122"/>
      <c r="AH38" s="107"/>
      <c r="AI38" s="107"/>
      <c r="AJ38" s="107"/>
      <c r="AK38" s="107"/>
      <c r="AL38" s="102"/>
    </row>
    <row r="39" spans="1:38" ht="32.25" customHeight="1">
      <c r="A39" s="105"/>
      <c r="B39" s="105"/>
      <c r="C39" s="105"/>
      <c r="D39" s="105"/>
      <c r="E39" s="111"/>
      <c r="F39" s="129"/>
      <c r="G39" s="123"/>
      <c r="H39" s="123"/>
      <c r="I39" s="123"/>
      <c r="J39" s="123"/>
      <c r="K39" s="123"/>
      <c r="L39" s="123"/>
      <c r="M39" s="113"/>
      <c r="N39" s="124"/>
      <c r="O39" s="125"/>
      <c r="P39" s="124"/>
      <c r="Q39" s="117"/>
      <c r="R39" s="126"/>
      <c r="S39" s="126"/>
      <c r="T39" s="126"/>
      <c r="U39" s="118"/>
      <c r="V39" s="119"/>
      <c r="W39" s="120"/>
      <c r="X39" s="127"/>
      <c r="Y39" s="127"/>
      <c r="Z39" s="127"/>
      <c r="AA39" s="127"/>
      <c r="AB39" s="121"/>
      <c r="AC39" s="128"/>
      <c r="AD39" s="128"/>
      <c r="AE39" s="128"/>
      <c r="AF39" s="128"/>
      <c r="AG39" s="122"/>
      <c r="AH39" s="107"/>
      <c r="AI39" s="107"/>
      <c r="AJ39" s="107"/>
      <c r="AK39" s="107"/>
      <c r="AL39" s="102"/>
    </row>
    <row r="40" spans="1:38" ht="32.25" customHeight="1">
      <c r="A40" s="105"/>
      <c r="B40" s="105"/>
      <c r="C40" s="105"/>
      <c r="D40" s="105"/>
      <c r="E40" s="111"/>
      <c r="F40" s="129"/>
      <c r="G40" s="123"/>
      <c r="H40" s="123"/>
      <c r="I40" s="123"/>
      <c r="J40" s="123"/>
      <c r="K40" s="123"/>
      <c r="L40" s="123"/>
      <c r="M40" s="113"/>
      <c r="N40" s="124"/>
      <c r="O40" s="125"/>
      <c r="P40" s="124"/>
      <c r="Q40" s="117"/>
      <c r="R40" s="126"/>
      <c r="S40" s="126"/>
      <c r="T40" s="126"/>
      <c r="U40" s="118"/>
      <c r="V40" s="119"/>
      <c r="W40" s="120"/>
      <c r="X40" s="127"/>
      <c r="Y40" s="127"/>
      <c r="Z40" s="127"/>
      <c r="AA40" s="127"/>
      <c r="AB40" s="121"/>
      <c r="AC40" s="128"/>
      <c r="AD40" s="128"/>
      <c r="AE40" s="128"/>
      <c r="AF40" s="128"/>
      <c r="AG40" s="122"/>
      <c r="AH40" s="107"/>
      <c r="AI40" s="107"/>
      <c r="AJ40" s="107"/>
      <c r="AK40" s="107"/>
      <c r="AL40" s="102"/>
    </row>
    <row r="41" spans="1:38" ht="32.25" customHeight="1">
      <c r="A41" s="105"/>
      <c r="B41" s="105"/>
      <c r="C41" s="105"/>
      <c r="D41" s="105"/>
      <c r="E41" s="111"/>
      <c r="F41" s="129"/>
      <c r="G41" s="123"/>
      <c r="H41" s="123"/>
      <c r="I41" s="123"/>
      <c r="J41" s="123"/>
      <c r="K41" s="123"/>
      <c r="L41" s="123"/>
      <c r="M41" s="113"/>
      <c r="N41" s="124"/>
      <c r="O41" s="125"/>
      <c r="P41" s="124"/>
      <c r="Q41" s="117"/>
      <c r="R41" s="126"/>
      <c r="S41" s="126"/>
      <c r="T41" s="126"/>
      <c r="U41" s="118"/>
      <c r="V41" s="119"/>
      <c r="W41" s="120"/>
      <c r="X41" s="127"/>
      <c r="Y41" s="127"/>
      <c r="Z41" s="127"/>
      <c r="AA41" s="127"/>
      <c r="AB41" s="121"/>
      <c r="AC41" s="128"/>
      <c r="AD41" s="128"/>
      <c r="AE41" s="128"/>
      <c r="AF41" s="128"/>
      <c r="AG41" s="122"/>
      <c r="AH41" s="107"/>
      <c r="AI41" s="107"/>
      <c r="AJ41" s="107"/>
      <c r="AK41" s="107"/>
      <c r="AL41" s="102"/>
    </row>
    <row r="42" spans="1:38" ht="32.25" customHeight="1">
      <c r="A42" s="105"/>
      <c r="B42" s="105"/>
      <c r="C42" s="105"/>
      <c r="D42" s="105"/>
      <c r="E42" s="111"/>
      <c r="F42" s="129"/>
      <c r="G42" s="123"/>
      <c r="H42" s="123"/>
      <c r="I42" s="123"/>
      <c r="J42" s="123"/>
      <c r="K42" s="123"/>
      <c r="L42" s="123"/>
      <c r="M42" s="113"/>
      <c r="N42" s="124"/>
      <c r="O42" s="125"/>
      <c r="P42" s="124"/>
      <c r="Q42" s="117"/>
      <c r="R42" s="126"/>
      <c r="S42" s="126"/>
      <c r="T42" s="126"/>
      <c r="U42" s="118"/>
      <c r="V42" s="119"/>
      <c r="W42" s="120"/>
      <c r="X42" s="127"/>
      <c r="Y42" s="127"/>
      <c r="Z42" s="127"/>
      <c r="AA42" s="127"/>
      <c r="AB42" s="121"/>
      <c r="AC42" s="128"/>
      <c r="AD42" s="128"/>
      <c r="AE42" s="128"/>
      <c r="AF42" s="128"/>
      <c r="AG42" s="122"/>
      <c r="AH42" s="107"/>
      <c r="AI42" s="107"/>
      <c r="AJ42" s="107"/>
      <c r="AK42" s="107"/>
      <c r="AL42" s="102"/>
    </row>
    <row r="43" spans="1:38" ht="32.25" customHeight="1">
      <c r="A43" s="105"/>
      <c r="B43" s="105"/>
      <c r="C43" s="105"/>
      <c r="D43" s="105"/>
      <c r="E43" s="111"/>
      <c r="F43" s="129"/>
      <c r="G43" s="123"/>
      <c r="H43" s="123"/>
      <c r="I43" s="123"/>
      <c r="J43" s="123"/>
      <c r="K43" s="123"/>
      <c r="L43" s="123"/>
      <c r="M43" s="113"/>
      <c r="N43" s="124"/>
      <c r="O43" s="125"/>
      <c r="P43" s="124"/>
      <c r="Q43" s="117"/>
      <c r="R43" s="126"/>
      <c r="S43" s="126"/>
      <c r="T43" s="126"/>
      <c r="U43" s="118"/>
      <c r="V43" s="119"/>
      <c r="W43" s="120"/>
      <c r="X43" s="127"/>
      <c r="Y43" s="127"/>
      <c r="Z43" s="127"/>
      <c r="AA43" s="127"/>
      <c r="AB43" s="121"/>
      <c r="AC43" s="128"/>
      <c r="AD43" s="128"/>
      <c r="AE43" s="128"/>
      <c r="AF43" s="128"/>
      <c r="AG43" s="122"/>
      <c r="AH43" s="107"/>
      <c r="AI43" s="107"/>
      <c r="AJ43" s="107"/>
      <c r="AK43" s="107"/>
      <c r="AL43" s="102"/>
    </row>
    <row r="44" spans="1:38" ht="32.25" customHeight="1">
      <c r="A44" s="105"/>
      <c r="B44" s="105"/>
      <c r="C44" s="105"/>
      <c r="D44" s="105"/>
      <c r="E44" s="111"/>
      <c r="F44" s="129"/>
      <c r="G44" s="123"/>
      <c r="H44" s="123"/>
      <c r="I44" s="123"/>
      <c r="J44" s="123"/>
      <c r="K44" s="123"/>
      <c r="L44" s="123"/>
      <c r="M44" s="113"/>
      <c r="N44" s="124"/>
      <c r="O44" s="125"/>
      <c r="P44" s="124"/>
      <c r="Q44" s="117"/>
      <c r="R44" s="126"/>
      <c r="S44" s="126"/>
      <c r="T44" s="126"/>
      <c r="U44" s="118"/>
      <c r="V44" s="119"/>
      <c r="W44" s="120"/>
      <c r="X44" s="127"/>
      <c r="Y44" s="127"/>
      <c r="Z44" s="127"/>
      <c r="AA44" s="127"/>
      <c r="AB44" s="121"/>
      <c r="AC44" s="128"/>
      <c r="AD44" s="128"/>
      <c r="AE44" s="128"/>
      <c r="AF44" s="128"/>
      <c r="AG44" s="122"/>
      <c r="AH44" s="107"/>
      <c r="AI44" s="107"/>
      <c r="AJ44" s="107"/>
      <c r="AK44" s="107"/>
      <c r="AL44" s="102"/>
    </row>
    <row r="45" spans="1:38" ht="32.25" customHeight="1">
      <c r="A45" s="105"/>
      <c r="B45" s="105"/>
      <c r="C45" s="105"/>
      <c r="D45" s="105"/>
      <c r="E45" s="111"/>
      <c r="F45" s="129"/>
      <c r="G45" s="123"/>
      <c r="H45" s="123"/>
      <c r="I45" s="123"/>
      <c r="J45" s="123"/>
      <c r="K45" s="123"/>
      <c r="L45" s="123"/>
      <c r="M45" s="113"/>
      <c r="N45" s="124"/>
      <c r="O45" s="125"/>
      <c r="P45" s="124"/>
      <c r="Q45" s="117"/>
      <c r="R45" s="126"/>
      <c r="S45" s="126"/>
      <c r="T45" s="126"/>
      <c r="U45" s="118"/>
      <c r="V45" s="119"/>
      <c r="W45" s="120"/>
      <c r="X45" s="127"/>
      <c r="Y45" s="127"/>
      <c r="Z45" s="127"/>
      <c r="AA45" s="127"/>
      <c r="AB45" s="121"/>
      <c r="AC45" s="128"/>
      <c r="AD45" s="128"/>
      <c r="AE45" s="128"/>
      <c r="AF45" s="128"/>
      <c r="AG45" s="122"/>
      <c r="AH45" s="107"/>
      <c r="AI45" s="107"/>
      <c r="AJ45" s="107"/>
      <c r="AK45" s="107"/>
      <c r="AL45" s="102"/>
    </row>
    <row r="46" spans="1:38" ht="32.25" customHeight="1">
      <c r="A46" s="105"/>
      <c r="B46" s="105"/>
      <c r="C46" s="105"/>
      <c r="D46" s="105"/>
      <c r="E46" s="111"/>
      <c r="F46" s="129"/>
      <c r="G46" s="123"/>
      <c r="H46" s="123"/>
      <c r="I46" s="123"/>
      <c r="J46" s="123"/>
      <c r="K46" s="123"/>
      <c r="L46" s="123"/>
      <c r="M46" s="113"/>
      <c r="N46" s="124"/>
      <c r="O46" s="125"/>
      <c r="P46" s="124"/>
      <c r="Q46" s="117"/>
      <c r="R46" s="126"/>
      <c r="S46" s="126"/>
      <c r="T46" s="126"/>
      <c r="U46" s="118"/>
      <c r="V46" s="119"/>
      <c r="W46" s="120"/>
      <c r="X46" s="127"/>
      <c r="Y46" s="127"/>
      <c r="Z46" s="127"/>
      <c r="AA46" s="127"/>
      <c r="AB46" s="121"/>
      <c r="AC46" s="128"/>
      <c r="AD46" s="128"/>
      <c r="AE46" s="128"/>
      <c r="AF46" s="128"/>
      <c r="AG46" s="122"/>
      <c r="AH46" s="107"/>
      <c r="AI46" s="107"/>
      <c r="AJ46" s="107"/>
      <c r="AK46" s="107"/>
      <c r="AL46" s="102"/>
    </row>
    <row r="47" spans="1:38" ht="32.25" customHeight="1">
      <c r="A47" s="105"/>
      <c r="B47" s="105"/>
      <c r="C47" s="105"/>
      <c r="D47" s="105"/>
      <c r="E47" s="111"/>
      <c r="F47" s="129"/>
      <c r="G47" s="123"/>
      <c r="H47" s="123"/>
      <c r="I47" s="123"/>
      <c r="J47" s="123"/>
      <c r="K47" s="123"/>
      <c r="L47" s="123"/>
      <c r="M47" s="113"/>
      <c r="N47" s="124"/>
      <c r="O47" s="125"/>
      <c r="P47" s="124"/>
      <c r="Q47" s="117"/>
      <c r="R47" s="126"/>
      <c r="S47" s="126"/>
      <c r="T47" s="126"/>
      <c r="U47" s="118"/>
      <c r="V47" s="119"/>
      <c r="W47" s="120"/>
      <c r="X47" s="127"/>
      <c r="Y47" s="127"/>
      <c r="Z47" s="127"/>
      <c r="AA47" s="127"/>
      <c r="AB47" s="121"/>
      <c r="AC47" s="128"/>
      <c r="AD47" s="128"/>
      <c r="AE47" s="128"/>
      <c r="AF47" s="128"/>
      <c r="AG47" s="122"/>
      <c r="AH47" s="107"/>
      <c r="AI47" s="107"/>
      <c r="AJ47" s="107"/>
      <c r="AK47" s="107"/>
      <c r="AL47" s="102"/>
    </row>
    <row r="48" spans="1:38" ht="32.25" customHeight="1">
      <c r="A48" s="105"/>
      <c r="B48" s="105"/>
      <c r="C48" s="105"/>
      <c r="D48" s="105"/>
      <c r="E48" s="111"/>
      <c r="F48" s="129"/>
      <c r="G48" s="123"/>
      <c r="H48" s="123"/>
      <c r="I48" s="123"/>
      <c r="J48" s="123"/>
      <c r="K48" s="123"/>
      <c r="L48" s="123"/>
      <c r="M48" s="113"/>
      <c r="N48" s="124"/>
      <c r="O48" s="125"/>
      <c r="P48" s="124"/>
      <c r="Q48" s="117"/>
      <c r="R48" s="126"/>
      <c r="S48" s="126"/>
      <c r="T48" s="126"/>
      <c r="U48" s="118"/>
      <c r="V48" s="119"/>
      <c r="W48" s="120"/>
      <c r="X48" s="127"/>
      <c r="Y48" s="127"/>
      <c r="Z48" s="127"/>
      <c r="AA48" s="127"/>
      <c r="AB48" s="121"/>
      <c r="AC48" s="128"/>
      <c r="AD48" s="128"/>
      <c r="AE48" s="128"/>
      <c r="AF48" s="128"/>
      <c r="AG48" s="122"/>
      <c r="AH48" s="107"/>
      <c r="AI48" s="107"/>
      <c r="AJ48" s="107"/>
      <c r="AK48" s="107"/>
      <c r="AL48" s="102"/>
    </row>
    <row r="49" spans="1:38" ht="32.25" customHeight="1">
      <c r="A49" s="105"/>
      <c r="B49" s="105"/>
      <c r="C49" s="105"/>
      <c r="D49" s="105"/>
      <c r="E49" s="111"/>
      <c r="F49" s="129"/>
      <c r="G49" s="123"/>
      <c r="H49" s="123"/>
      <c r="I49" s="123"/>
      <c r="J49" s="123"/>
      <c r="K49" s="123"/>
      <c r="L49" s="123"/>
      <c r="M49" s="113"/>
      <c r="N49" s="124"/>
      <c r="O49" s="125"/>
      <c r="P49" s="124"/>
      <c r="Q49" s="117"/>
      <c r="R49" s="126"/>
      <c r="S49" s="126"/>
      <c r="T49" s="126"/>
      <c r="U49" s="118"/>
      <c r="V49" s="119"/>
      <c r="W49" s="120"/>
      <c r="X49" s="127"/>
      <c r="Y49" s="127"/>
      <c r="Z49" s="127"/>
      <c r="AA49" s="127"/>
      <c r="AB49" s="121"/>
      <c r="AC49" s="128"/>
      <c r="AD49" s="128"/>
      <c r="AE49" s="128"/>
      <c r="AF49" s="128"/>
      <c r="AG49" s="122"/>
      <c r="AH49" s="107"/>
      <c r="AI49" s="107"/>
      <c r="AJ49" s="107"/>
      <c r="AK49" s="107"/>
      <c r="AL49" s="102"/>
    </row>
    <row r="50" spans="1:38" ht="32.25" customHeight="1">
      <c r="A50" s="105"/>
      <c r="B50" s="105"/>
      <c r="C50" s="105"/>
      <c r="D50" s="105"/>
      <c r="E50" s="111"/>
      <c r="F50" s="129"/>
      <c r="G50" s="123"/>
      <c r="H50" s="123"/>
      <c r="I50" s="123"/>
      <c r="J50" s="123"/>
      <c r="K50" s="123"/>
      <c r="L50" s="123"/>
      <c r="M50" s="113"/>
      <c r="N50" s="124"/>
      <c r="O50" s="125"/>
      <c r="P50" s="124"/>
      <c r="Q50" s="117"/>
      <c r="R50" s="126"/>
      <c r="S50" s="126"/>
      <c r="T50" s="126"/>
      <c r="U50" s="118"/>
      <c r="V50" s="119"/>
      <c r="W50" s="120"/>
      <c r="X50" s="127"/>
      <c r="Y50" s="127"/>
      <c r="Z50" s="127"/>
      <c r="AA50" s="127"/>
      <c r="AB50" s="121"/>
      <c r="AC50" s="128"/>
      <c r="AD50" s="128"/>
      <c r="AE50" s="128"/>
      <c r="AF50" s="128"/>
      <c r="AG50" s="122"/>
      <c r="AH50" s="107"/>
      <c r="AI50" s="107"/>
      <c r="AJ50" s="107"/>
      <c r="AK50" s="107"/>
      <c r="AL50" s="102"/>
    </row>
    <row r="51" spans="1:38" ht="32.25" customHeight="1">
      <c r="A51" s="105"/>
      <c r="B51" s="105"/>
      <c r="C51" s="105"/>
      <c r="D51" s="105"/>
      <c r="E51" s="111"/>
      <c r="F51" s="129"/>
      <c r="G51" s="123"/>
      <c r="H51" s="123"/>
      <c r="I51" s="123"/>
      <c r="J51" s="123"/>
      <c r="K51" s="123"/>
      <c r="L51" s="123"/>
      <c r="M51" s="113"/>
      <c r="N51" s="124"/>
      <c r="O51" s="125"/>
      <c r="P51" s="124"/>
      <c r="Q51" s="117"/>
      <c r="R51" s="126"/>
      <c r="S51" s="126"/>
      <c r="T51" s="126"/>
      <c r="U51" s="118"/>
      <c r="V51" s="119"/>
      <c r="W51" s="120"/>
      <c r="X51" s="127"/>
      <c r="Y51" s="127"/>
      <c r="Z51" s="127"/>
      <c r="AA51" s="127"/>
      <c r="AB51" s="121"/>
      <c r="AC51" s="128"/>
      <c r="AD51" s="128"/>
      <c r="AE51" s="128"/>
      <c r="AF51" s="128"/>
      <c r="AG51" s="122"/>
      <c r="AH51" s="107"/>
      <c r="AI51" s="107"/>
      <c r="AJ51" s="107"/>
      <c r="AK51" s="107"/>
      <c r="AL51" s="102"/>
    </row>
    <row r="52" spans="1:38" ht="32.25" customHeight="1">
      <c r="A52" s="105"/>
      <c r="B52" s="105"/>
      <c r="C52" s="105"/>
      <c r="D52" s="105"/>
      <c r="E52" s="111"/>
      <c r="F52" s="129"/>
      <c r="G52" s="123"/>
      <c r="H52" s="123"/>
      <c r="I52" s="123"/>
      <c r="J52" s="123"/>
      <c r="K52" s="123"/>
      <c r="L52" s="123"/>
      <c r="M52" s="113"/>
      <c r="N52" s="124"/>
      <c r="O52" s="125"/>
      <c r="P52" s="124"/>
      <c r="Q52" s="117"/>
      <c r="R52" s="126"/>
      <c r="S52" s="126"/>
      <c r="T52" s="126"/>
      <c r="U52" s="118"/>
      <c r="V52" s="119"/>
      <c r="W52" s="120"/>
      <c r="X52" s="127"/>
      <c r="Y52" s="127"/>
      <c r="Z52" s="127"/>
      <c r="AA52" s="127"/>
      <c r="AB52" s="121"/>
      <c r="AC52" s="128"/>
      <c r="AD52" s="128"/>
      <c r="AE52" s="128"/>
      <c r="AF52" s="128"/>
      <c r="AG52" s="122"/>
      <c r="AH52" s="107"/>
      <c r="AI52" s="107"/>
      <c r="AJ52" s="107"/>
      <c r="AK52" s="107"/>
      <c r="AL52" s="102"/>
    </row>
    <row r="53" spans="1:38" ht="32.25" customHeight="1">
      <c r="A53" s="105"/>
      <c r="B53" s="105"/>
      <c r="C53" s="105"/>
      <c r="D53" s="105"/>
      <c r="E53" s="111"/>
      <c r="F53" s="129"/>
      <c r="G53" s="123"/>
      <c r="H53" s="123"/>
      <c r="I53" s="123"/>
      <c r="J53" s="123"/>
      <c r="K53" s="123"/>
      <c r="L53" s="123"/>
      <c r="M53" s="113"/>
      <c r="N53" s="124"/>
      <c r="O53" s="125"/>
      <c r="P53" s="124"/>
      <c r="Q53" s="117"/>
      <c r="R53" s="126"/>
      <c r="S53" s="126"/>
      <c r="T53" s="126"/>
      <c r="U53" s="118"/>
      <c r="V53" s="119"/>
      <c r="W53" s="120"/>
      <c r="X53" s="127"/>
      <c r="Y53" s="127"/>
      <c r="Z53" s="127"/>
      <c r="AA53" s="127"/>
      <c r="AB53" s="121"/>
      <c r="AC53" s="128"/>
      <c r="AD53" s="128"/>
      <c r="AE53" s="128"/>
      <c r="AF53" s="128"/>
      <c r="AG53" s="122"/>
      <c r="AH53" s="107"/>
      <c r="AI53" s="107"/>
      <c r="AJ53" s="107"/>
      <c r="AK53" s="107"/>
      <c r="AL53" s="102"/>
    </row>
    <row r="54" spans="1:38" ht="32.25" customHeight="1">
      <c r="A54" s="105"/>
      <c r="B54" s="105"/>
      <c r="C54" s="105"/>
      <c r="D54" s="105"/>
      <c r="E54" s="111"/>
      <c r="F54" s="129"/>
      <c r="G54" s="123"/>
      <c r="H54" s="123"/>
      <c r="I54" s="123"/>
      <c r="J54" s="123"/>
      <c r="K54" s="123"/>
      <c r="L54" s="123"/>
      <c r="M54" s="113"/>
      <c r="N54" s="124"/>
      <c r="O54" s="125"/>
      <c r="P54" s="124"/>
      <c r="Q54" s="117"/>
      <c r="R54" s="126"/>
      <c r="S54" s="126"/>
      <c r="T54" s="126"/>
      <c r="U54" s="118"/>
      <c r="V54" s="119"/>
      <c r="W54" s="120"/>
      <c r="X54" s="127"/>
      <c r="Y54" s="127"/>
      <c r="Z54" s="127"/>
      <c r="AA54" s="127"/>
      <c r="AB54" s="121"/>
      <c r="AC54" s="128"/>
      <c r="AD54" s="128"/>
      <c r="AE54" s="128"/>
      <c r="AF54" s="128"/>
      <c r="AG54" s="122"/>
      <c r="AH54" s="107"/>
      <c r="AI54" s="107"/>
      <c r="AJ54" s="107"/>
      <c r="AK54" s="107"/>
      <c r="AL54" s="102"/>
    </row>
    <row r="55" spans="1:38" ht="32.25" customHeight="1">
      <c r="A55" s="105"/>
      <c r="B55" s="105"/>
      <c r="C55" s="105"/>
      <c r="D55" s="105"/>
      <c r="E55" s="111"/>
      <c r="F55" s="129"/>
      <c r="G55" s="123"/>
      <c r="H55" s="123"/>
      <c r="I55" s="123"/>
      <c r="J55" s="123"/>
      <c r="K55" s="123"/>
      <c r="L55" s="123"/>
      <c r="M55" s="113"/>
      <c r="N55" s="124"/>
      <c r="O55" s="125"/>
      <c r="P55" s="124"/>
      <c r="Q55" s="117"/>
      <c r="R55" s="126"/>
      <c r="S55" s="126"/>
      <c r="T55" s="126"/>
      <c r="U55" s="118"/>
      <c r="V55" s="119"/>
      <c r="W55" s="120"/>
      <c r="X55" s="127"/>
      <c r="Y55" s="127"/>
      <c r="Z55" s="127"/>
      <c r="AA55" s="127"/>
      <c r="AB55" s="121"/>
      <c r="AC55" s="128"/>
      <c r="AD55" s="128"/>
      <c r="AE55" s="128"/>
      <c r="AF55" s="128"/>
      <c r="AG55" s="122"/>
      <c r="AH55" s="107"/>
      <c r="AI55" s="107"/>
      <c r="AJ55" s="107"/>
      <c r="AK55" s="107"/>
      <c r="AL55" s="102"/>
    </row>
    <row r="56" spans="1:38" ht="32.25" customHeight="1">
      <c r="A56" s="105"/>
      <c r="B56" s="105"/>
      <c r="C56" s="105"/>
      <c r="D56" s="105"/>
      <c r="E56" s="111"/>
      <c r="F56" s="129"/>
      <c r="G56" s="123"/>
      <c r="H56" s="123"/>
      <c r="I56" s="123"/>
      <c r="J56" s="123"/>
      <c r="K56" s="123"/>
      <c r="L56" s="123"/>
      <c r="M56" s="113"/>
      <c r="N56" s="124"/>
      <c r="O56" s="125"/>
      <c r="P56" s="124"/>
      <c r="Q56" s="117"/>
      <c r="R56" s="126"/>
      <c r="S56" s="126"/>
      <c r="T56" s="126"/>
      <c r="U56" s="118"/>
      <c r="V56" s="119"/>
      <c r="W56" s="120"/>
      <c r="X56" s="127"/>
      <c r="Y56" s="127"/>
      <c r="Z56" s="127"/>
      <c r="AA56" s="127"/>
      <c r="AB56" s="121"/>
      <c r="AC56" s="128"/>
      <c r="AD56" s="128"/>
      <c r="AE56" s="128"/>
      <c r="AF56" s="128"/>
      <c r="AG56" s="122"/>
      <c r="AH56" s="107"/>
      <c r="AI56" s="107"/>
      <c r="AJ56" s="107"/>
      <c r="AK56" s="107"/>
      <c r="AL56" s="102"/>
    </row>
    <row r="57" spans="1:38" ht="32.25" customHeight="1">
      <c r="A57" s="105"/>
      <c r="B57" s="105"/>
      <c r="C57" s="105"/>
      <c r="D57" s="105"/>
      <c r="E57" s="111"/>
      <c r="F57" s="129"/>
      <c r="G57" s="123"/>
      <c r="H57" s="123"/>
      <c r="I57" s="123"/>
      <c r="J57" s="123"/>
      <c r="K57" s="123"/>
      <c r="L57" s="123"/>
      <c r="M57" s="113"/>
      <c r="N57" s="124"/>
      <c r="O57" s="125"/>
      <c r="P57" s="124"/>
      <c r="Q57" s="117"/>
      <c r="R57" s="126"/>
      <c r="S57" s="126"/>
      <c r="T57" s="126"/>
      <c r="U57" s="118"/>
      <c r="V57" s="119"/>
      <c r="W57" s="120"/>
      <c r="X57" s="127"/>
      <c r="Y57" s="127"/>
      <c r="Z57" s="127"/>
      <c r="AA57" s="127"/>
      <c r="AB57" s="121"/>
      <c r="AC57" s="128"/>
      <c r="AD57" s="128"/>
      <c r="AE57" s="128"/>
      <c r="AF57" s="128"/>
      <c r="AG57" s="122"/>
      <c r="AH57" s="107"/>
      <c r="AI57" s="107"/>
      <c r="AJ57" s="107"/>
      <c r="AK57" s="107"/>
      <c r="AL57" s="102"/>
    </row>
    <row r="58" spans="1:38" ht="32.25" customHeight="1">
      <c r="A58" s="105"/>
      <c r="B58" s="105"/>
      <c r="C58" s="105"/>
      <c r="D58" s="105"/>
      <c r="E58" s="111"/>
      <c r="F58" s="129"/>
      <c r="G58" s="123"/>
      <c r="H58" s="123"/>
      <c r="I58" s="123"/>
      <c r="J58" s="123"/>
      <c r="K58" s="123"/>
      <c r="L58" s="123"/>
      <c r="M58" s="113"/>
      <c r="N58" s="124"/>
      <c r="O58" s="125"/>
      <c r="P58" s="124"/>
      <c r="Q58" s="117"/>
      <c r="R58" s="126"/>
      <c r="S58" s="126"/>
      <c r="T58" s="126"/>
      <c r="U58" s="118"/>
      <c r="V58" s="119"/>
      <c r="W58" s="130"/>
      <c r="X58" s="127"/>
      <c r="Y58" s="127"/>
      <c r="Z58" s="127"/>
      <c r="AA58" s="127"/>
      <c r="AB58" s="121"/>
      <c r="AC58" s="128"/>
      <c r="AD58" s="128"/>
      <c r="AE58" s="128"/>
      <c r="AF58" s="128"/>
      <c r="AG58" s="122"/>
      <c r="AH58" s="107"/>
      <c r="AI58" s="107"/>
      <c r="AJ58" s="107"/>
      <c r="AK58" s="107"/>
      <c r="AL58" s="102"/>
    </row>
    <row r="59" spans="1:38" s="6" customFormat="1" ht="32.25" customHeight="1">
      <c r="A59" s="109" t="s">
        <v>10</v>
      </c>
      <c r="B59" s="109"/>
      <c r="C59" s="109"/>
      <c r="D59" s="109"/>
      <c r="E59" s="131"/>
      <c r="F59" s="132"/>
      <c r="G59" s="113">
        <f t="shared" ref="G59:U59" si="0">SUM(G17:G58)</f>
        <v>0</v>
      </c>
      <c r="H59" s="113">
        <f t="shared" si="0"/>
        <v>0</v>
      </c>
      <c r="I59" s="113">
        <f t="shared" si="0"/>
        <v>0</v>
      </c>
      <c r="J59" s="113">
        <f t="shared" si="0"/>
        <v>0</v>
      </c>
      <c r="K59" s="113">
        <f t="shared" si="0"/>
        <v>0</v>
      </c>
      <c r="L59" s="113">
        <f t="shared" si="0"/>
        <v>0</v>
      </c>
      <c r="M59" s="113">
        <f t="shared" si="0"/>
        <v>0</v>
      </c>
      <c r="N59" s="117">
        <f t="shared" si="0"/>
        <v>0</v>
      </c>
      <c r="O59" s="117">
        <f t="shared" si="0"/>
        <v>0</v>
      </c>
      <c r="P59" s="117">
        <f t="shared" si="0"/>
        <v>0</v>
      </c>
      <c r="Q59" s="117">
        <f t="shared" si="0"/>
        <v>0</v>
      </c>
      <c r="R59" s="118">
        <f t="shared" si="0"/>
        <v>0</v>
      </c>
      <c r="S59" s="118">
        <f t="shared" si="0"/>
        <v>0</v>
      </c>
      <c r="T59" s="118">
        <f t="shared" si="0"/>
        <v>0</v>
      </c>
      <c r="U59" s="118">
        <f t="shared" si="0"/>
        <v>0</v>
      </c>
      <c r="V59" s="119"/>
      <c r="W59" s="133"/>
      <c r="X59" s="121">
        <f t="shared" ref="X59:AF59" si="1">SUM(X17:X58)</f>
        <v>0</v>
      </c>
      <c r="Y59" s="121">
        <f t="shared" si="1"/>
        <v>0</v>
      </c>
      <c r="Z59" s="121">
        <f t="shared" si="1"/>
        <v>0</v>
      </c>
      <c r="AA59" s="121">
        <f t="shared" si="1"/>
        <v>0</v>
      </c>
      <c r="AB59" s="121">
        <f t="shared" si="1"/>
        <v>0</v>
      </c>
      <c r="AC59" s="122">
        <f t="shared" si="1"/>
        <v>0</v>
      </c>
      <c r="AD59" s="122">
        <f t="shared" si="1"/>
        <v>0</v>
      </c>
      <c r="AE59" s="122">
        <f t="shared" si="1"/>
        <v>0</v>
      </c>
      <c r="AF59" s="122">
        <f t="shared" si="1"/>
        <v>0</v>
      </c>
      <c r="AG59" s="122">
        <f t="shared" ref="AG59" si="2">SUM(AC59:AF59)</f>
        <v>0</v>
      </c>
      <c r="AH59" s="102">
        <f t="shared" ref="AH59:AL59" si="3">SUM(AH17:AH58)</f>
        <v>0</v>
      </c>
      <c r="AI59" s="102">
        <f t="shared" si="3"/>
        <v>0</v>
      </c>
      <c r="AJ59" s="102">
        <f t="shared" si="3"/>
        <v>0</v>
      </c>
      <c r="AK59" s="102">
        <f t="shared" si="3"/>
        <v>0</v>
      </c>
      <c r="AL59" s="134">
        <f t="shared" si="3"/>
        <v>0</v>
      </c>
    </row>
    <row r="60" spans="1:38" s="10" customFormat="1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</row>
    <row r="61" spans="1:38" s="10" customFormat="1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</row>
    <row r="62" spans="1:38">
      <c r="R62" s="6"/>
      <c r="U62"/>
    </row>
    <row r="63" spans="1:38">
      <c r="R63" s="6"/>
      <c r="U63"/>
    </row>
    <row r="64" spans="1:38" ht="26">
      <c r="F64" s="21"/>
      <c r="G64" s="21"/>
      <c r="H64" s="21"/>
      <c r="I64" s="21"/>
      <c r="J64" s="21"/>
      <c r="R64" s="6"/>
      <c r="U64"/>
      <c r="V64" s="17" t="s">
        <v>38</v>
      </c>
      <c r="X64" s="16"/>
      <c r="Y64" s="16"/>
      <c r="Z64" s="16"/>
      <c r="AA64" s="16"/>
      <c r="AB64" s="16"/>
    </row>
    <row r="65" spans="6:27">
      <c r="F65" s="21"/>
      <c r="G65" s="21"/>
      <c r="H65" s="21"/>
      <c r="I65" s="21"/>
      <c r="J65" s="21"/>
      <c r="R65" s="6"/>
      <c r="U65"/>
      <c r="V65" s="15" t="s">
        <v>26</v>
      </c>
      <c r="W65" s="324" t="s">
        <v>27</v>
      </c>
      <c r="X65" s="325"/>
      <c r="Y65" s="325"/>
      <c r="Z65" s="325"/>
      <c r="AA65" s="326"/>
    </row>
    <row r="66" spans="6:27">
      <c r="F66" s="20"/>
      <c r="G66" s="20"/>
      <c r="H66" s="20"/>
      <c r="I66" s="20"/>
      <c r="J66" s="22"/>
      <c r="R66" s="6"/>
      <c r="U66"/>
      <c r="V66" s="14">
        <v>1</v>
      </c>
      <c r="W66" s="308" t="s">
        <v>61</v>
      </c>
      <c r="X66" s="309"/>
      <c r="Y66" s="309"/>
      <c r="Z66" s="309"/>
      <c r="AA66" s="24" t="s">
        <v>62</v>
      </c>
    </row>
    <row r="67" spans="6:27">
      <c r="F67" s="20"/>
      <c r="G67" s="20"/>
      <c r="H67" s="20"/>
      <c r="I67" s="20"/>
      <c r="J67" s="22"/>
      <c r="R67" s="6"/>
      <c r="U67"/>
      <c r="V67" s="14">
        <v>2</v>
      </c>
      <c r="W67" s="308" t="s">
        <v>28</v>
      </c>
      <c r="X67" s="309"/>
      <c r="Y67" s="309"/>
      <c r="Z67" s="309"/>
      <c r="AA67" s="24" t="s">
        <v>30</v>
      </c>
    </row>
    <row r="68" spans="6:27">
      <c r="F68" s="20"/>
      <c r="G68" s="20"/>
      <c r="H68" s="20"/>
      <c r="I68" s="20"/>
      <c r="J68" s="22"/>
      <c r="R68" s="6"/>
      <c r="U68"/>
      <c r="V68" s="14">
        <v>3</v>
      </c>
      <c r="W68" s="308" t="s">
        <v>31</v>
      </c>
      <c r="X68" s="309"/>
      <c r="Y68" s="309"/>
      <c r="Z68" s="309"/>
      <c r="AA68" s="24" t="s">
        <v>29</v>
      </c>
    </row>
    <row r="69" spans="6:27">
      <c r="F69" s="21"/>
      <c r="G69" s="21"/>
      <c r="H69" s="21"/>
      <c r="I69" s="21"/>
      <c r="J69" s="23"/>
      <c r="M69"/>
      <c r="Q69"/>
      <c r="R69" s="6"/>
      <c r="U69"/>
      <c r="V69" s="14">
        <v>4</v>
      </c>
      <c r="W69" s="316" t="s">
        <v>31</v>
      </c>
      <c r="X69" s="317"/>
      <c r="Y69" s="317"/>
      <c r="Z69" s="317"/>
      <c r="AA69" s="24" t="s">
        <v>30</v>
      </c>
    </row>
    <row r="70" spans="6:27">
      <c r="M70"/>
      <c r="Q70"/>
      <c r="R70" s="6"/>
      <c r="U70"/>
      <c r="V70" s="14">
        <v>5</v>
      </c>
      <c r="W70" s="308" t="s">
        <v>32</v>
      </c>
      <c r="X70" s="309"/>
      <c r="Y70" s="309"/>
      <c r="Z70" s="309"/>
      <c r="AA70" s="24" t="s">
        <v>29</v>
      </c>
    </row>
    <row r="71" spans="6:27">
      <c r="M71"/>
      <c r="Q71"/>
      <c r="R71" s="6"/>
      <c r="U71"/>
      <c r="V71" s="14">
        <v>6</v>
      </c>
      <c r="W71" s="308" t="s">
        <v>32</v>
      </c>
      <c r="X71" s="309"/>
      <c r="Y71" s="309"/>
      <c r="Z71" s="309"/>
      <c r="AA71" s="24" t="s">
        <v>30</v>
      </c>
    </row>
    <row r="72" spans="6:27" ht="38">
      <c r="M72"/>
      <c r="Q72"/>
      <c r="R72" s="6"/>
      <c r="U72"/>
      <c r="V72" s="14">
        <v>7</v>
      </c>
      <c r="W72" s="308" t="s">
        <v>33</v>
      </c>
      <c r="X72" s="309"/>
      <c r="Y72" s="309"/>
      <c r="Z72" s="309"/>
      <c r="AA72" s="26" t="s">
        <v>35</v>
      </c>
    </row>
    <row r="73" spans="6:27" ht="38">
      <c r="M73"/>
      <c r="Q73"/>
      <c r="R73" s="6"/>
      <c r="U73"/>
      <c r="V73" s="14">
        <v>8</v>
      </c>
      <c r="W73" s="308" t="s">
        <v>33</v>
      </c>
      <c r="X73" s="309"/>
      <c r="Y73" s="309"/>
      <c r="Z73" s="309"/>
      <c r="AA73" s="27" t="s">
        <v>36</v>
      </c>
    </row>
    <row r="74" spans="6:27" ht="25.5">
      <c r="M74"/>
      <c r="Q74"/>
      <c r="R74" s="6"/>
      <c r="U74"/>
      <c r="V74" s="14">
        <v>9</v>
      </c>
      <c r="W74" s="308" t="s">
        <v>33</v>
      </c>
      <c r="X74" s="309"/>
      <c r="Y74" s="309"/>
      <c r="Z74" s="309"/>
      <c r="AA74" s="27" t="s">
        <v>37</v>
      </c>
    </row>
    <row r="75" spans="6:27">
      <c r="V75" s="14">
        <v>10</v>
      </c>
      <c r="W75" s="308" t="s">
        <v>33</v>
      </c>
      <c r="X75" s="309"/>
      <c r="Y75" s="309"/>
      <c r="Z75" s="309"/>
      <c r="AA75" s="24" t="s">
        <v>34</v>
      </c>
    </row>
    <row r="81" customFormat="1" ht="12.5"/>
  </sheetData>
  <mergeCells count="28">
    <mergeCell ref="A1:AB1"/>
    <mergeCell ref="A7:K7"/>
    <mergeCell ref="A8:V8"/>
    <mergeCell ref="A11:F11"/>
    <mergeCell ref="J11:O11"/>
    <mergeCell ref="A4:F6"/>
    <mergeCell ref="AC15:AG15"/>
    <mergeCell ref="AH15:AL15"/>
    <mergeCell ref="W65:AA65"/>
    <mergeCell ref="W66:Z66"/>
    <mergeCell ref="A15:A16"/>
    <mergeCell ref="D15:D16"/>
    <mergeCell ref="E15:E16"/>
    <mergeCell ref="F15:F16"/>
    <mergeCell ref="G15:M15"/>
    <mergeCell ref="N15:Q15"/>
    <mergeCell ref="W73:Z73"/>
    <mergeCell ref="W74:Z74"/>
    <mergeCell ref="W75:Z75"/>
    <mergeCell ref="A9:L10"/>
    <mergeCell ref="W67:Z67"/>
    <mergeCell ref="W68:Z68"/>
    <mergeCell ref="W69:Z69"/>
    <mergeCell ref="W70:Z70"/>
    <mergeCell ref="W71:Z71"/>
    <mergeCell ref="W72:Z72"/>
    <mergeCell ref="R15:U15"/>
    <mergeCell ref="X15:AB15"/>
  </mergeCells>
  <dataValidations count="1">
    <dataValidation type="list" allowBlank="1" showInputMessage="1" showErrorMessage="1" sqref="E17:E58" xr:uid="{00000000-0002-0000-0200-000000000000}">
      <formula1>$V$66:$V$75</formula1>
    </dataValidation>
  </dataValidations>
  <pageMargins left="0.7" right="0.7" top="0.75" bottom="0.75" header="0.3" footer="0.3"/>
  <pageSetup paperSize="8" scale="3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E81"/>
  <sheetViews>
    <sheetView topLeftCell="C6" zoomScale="60" zoomScaleNormal="60" workbookViewId="0">
      <selection activeCell="D16" sqref="D16"/>
    </sheetView>
  </sheetViews>
  <sheetFormatPr defaultRowHeight="12.5"/>
  <cols>
    <col min="1" max="1" width="48.54296875" customWidth="1"/>
    <col min="2" max="2" width="27.7265625" customWidth="1"/>
    <col min="3" max="3" width="19.7265625" customWidth="1"/>
    <col min="4" max="4" width="27" customWidth="1"/>
    <col min="5" max="5" width="31.26953125" customWidth="1"/>
    <col min="6" max="6" width="25.453125" customWidth="1"/>
    <col min="7" max="7" width="24" customWidth="1"/>
    <col min="13" max="13" width="12.81640625" customWidth="1"/>
    <col min="19" max="19" width="23.54296875" customWidth="1"/>
    <col min="20" max="20" width="15.7265625" customWidth="1"/>
    <col min="21" max="21" width="21.1796875" customWidth="1"/>
    <col min="22" max="22" width="14.7265625" customWidth="1"/>
  </cols>
  <sheetData>
    <row r="1" spans="1:83" ht="95">
      <c r="A1" s="38"/>
      <c r="B1" s="41"/>
      <c r="C1" s="41"/>
      <c r="D1" s="41"/>
      <c r="E1" s="248" t="s">
        <v>43</v>
      </c>
      <c r="F1" s="248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39"/>
      <c r="V1" s="39"/>
    </row>
    <row r="2" spans="1:83" ht="95">
      <c r="A2" s="1"/>
      <c r="B2" s="1"/>
      <c r="C2" s="1"/>
      <c r="D2" s="1"/>
      <c r="E2" s="2"/>
      <c r="F2" s="2"/>
    </row>
    <row r="3" spans="1:83" ht="18" customHeight="1">
      <c r="A3" s="271" t="s">
        <v>99</v>
      </c>
      <c r="B3" s="272"/>
      <c r="C3" s="272"/>
      <c r="D3" s="272"/>
      <c r="E3" s="272"/>
      <c r="F3" s="273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3"/>
      <c r="U3" s="3"/>
    </row>
    <row r="4" spans="1:83" ht="18" customHeight="1">
      <c r="A4" s="274"/>
      <c r="B4" s="275"/>
      <c r="C4" s="275"/>
      <c r="D4" s="275"/>
      <c r="E4" s="275"/>
      <c r="F4" s="276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3"/>
      <c r="U4" s="3"/>
    </row>
    <row r="5" spans="1:83" ht="18" customHeight="1">
      <c r="A5" s="277"/>
      <c r="B5" s="278"/>
      <c r="C5" s="278"/>
      <c r="D5" s="278"/>
      <c r="E5" s="278"/>
      <c r="F5" s="279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3"/>
      <c r="U5" s="3"/>
    </row>
    <row r="6" spans="1:83" ht="18">
      <c r="A6" s="32" t="s">
        <v>92</v>
      </c>
    </row>
    <row r="7" spans="1:83" ht="15.5">
      <c r="A7" s="19"/>
      <c r="B7" s="19"/>
      <c r="C7" s="19"/>
      <c r="D7" s="19"/>
      <c r="E7" s="19"/>
      <c r="F7" s="19"/>
    </row>
    <row r="8" spans="1:83" ht="18">
      <c r="A8" s="32" t="s">
        <v>76</v>
      </c>
    </row>
    <row r="9" spans="1:83" ht="13">
      <c r="A9" s="13"/>
      <c r="B9" s="13"/>
      <c r="C9" s="13"/>
      <c r="D9" s="13"/>
      <c r="E9" s="3"/>
      <c r="F9" s="3"/>
    </row>
    <row r="10" spans="1:83" s="34" customFormat="1" ht="51" customHeight="1">
      <c r="A10" s="258" t="s">
        <v>77</v>
      </c>
      <c r="B10" s="143" t="s">
        <v>21</v>
      </c>
      <c r="C10" s="48" t="s">
        <v>20</v>
      </c>
      <c r="D10" s="261" t="s">
        <v>41</v>
      </c>
      <c r="E10" s="263" t="s">
        <v>19</v>
      </c>
      <c r="F10" s="261" t="s">
        <v>78</v>
      </c>
      <c r="G10" s="144" t="s">
        <v>23</v>
      </c>
      <c r="H10" s="331"/>
      <c r="I10" s="331"/>
      <c r="J10" s="331"/>
      <c r="K10" s="331"/>
      <c r="L10" s="332"/>
      <c r="M10" s="67" t="s">
        <v>79</v>
      </c>
      <c r="N10" s="333" t="s">
        <v>80</v>
      </c>
      <c r="O10" s="331"/>
      <c r="P10" s="331"/>
      <c r="Q10" s="331"/>
      <c r="R10" s="332"/>
      <c r="S10" s="261" t="s">
        <v>86</v>
      </c>
      <c r="T10" s="261" t="s">
        <v>81</v>
      </c>
      <c r="U10" s="261" t="s">
        <v>82</v>
      </c>
      <c r="V10" s="261" t="s">
        <v>83</v>
      </c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</row>
    <row r="11" spans="1:83" s="34" customFormat="1" ht="80">
      <c r="A11" s="259"/>
      <c r="B11" s="145"/>
      <c r="C11" s="52" t="s">
        <v>12</v>
      </c>
      <c r="D11" s="262"/>
      <c r="E11" s="264"/>
      <c r="F11" s="262"/>
      <c r="G11" s="146" t="s">
        <v>84</v>
      </c>
      <c r="H11" s="65" t="s">
        <v>94</v>
      </c>
      <c r="I11" s="65" t="s">
        <v>95</v>
      </c>
      <c r="J11" s="65" t="s">
        <v>96</v>
      </c>
      <c r="K11" s="65" t="s">
        <v>97</v>
      </c>
      <c r="L11" s="170" t="s">
        <v>101</v>
      </c>
      <c r="M11" s="66" t="s">
        <v>85</v>
      </c>
      <c r="N11" s="65" t="s">
        <v>94</v>
      </c>
      <c r="O11" s="65" t="s">
        <v>95</v>
      </c>
      <c r="P11" s="65" t="s">
        <v>96</v>
      </c>
      <c r="Q11" s="65" t="s">
        <v>97</v>
      </c>
      <c r="R11" s="66" t="s">
        <v>101</v>
      </c>
      <c r="S11" s="262"/>
      <c r="T11" s="328"/>
      <c r="U11" s="328"/>
      <c r="V11" s="328"/>
    </row>
    <row r="12" spans="1:83" ht="32.25" customHeight="1">
      <c r="A12" s="135" t="s">
        <v>186</v>
      </c>
      <c r="B12" s="136"/>
      <c r="C12" s="136"/>
      <c r="D12" s="136" t="s">
        <v>187</v>
      </c>
      <c r="E12" s="137" t="s">
        <v>188</v>
      </c>
      <c r="F12" s="137" t="s">
        <v>189</v>
      </c>
      <c r="G12" s="137"/>
      <c r="H12" s="147">
        <v>15</v>
      </c>
      <c r="J12" s="147"/>
      <c r="K12" s="147"/>
      <c r="L12" s="147"/>
      <c r="M12" s="148">
        <v>15</v>
      </c>
      <c r="N12" s="149"/>
      <c r="O12" s="149"/>
      <c r="P12" s="149">
        <v>15</v>
      </c>
      <c r="Q12" s="149"/>
      <c r="R12" s="149"/>
      <c r="S12" s="148">
        <f>SUM(N12:R12)</f>
        <v>15</v>
      </c>
      <c r="T12" s="150"/>
      <c r="U12" s="151" t="s">
        <v>122</v>
      </c>
      <c r="V12" s="152">
        <v>1.44</v>
      </c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</row>
    <row r="13" spans="1:83" ht="32.25" customHeight="1">
      <c r="A13" s="138" t="s">
        <v>190</v>
      </c>
      <c r="B13" s="138"/>
      <c r="C13" s="138"/>
      <c r="D13" s="138" t="s">
        <v>191</v>
      </c>
      <c r="E13" s="137" t="s">
        <v>188</v>
      </c>
      <c r="F13" s="137" t="s">
        <v>189</v>
      </c>
      <c r="G13" s="137"/>
      <c r="H13" s="147">
        <v>24</v>
      </c>
      <c r="J13" s="147"/>
      <c r="K13" s="147"/>
      <c r="L13" s="153"/>
      <c r="M13" s="148">
        <v>24</v>
      </c>
      <c r="N13" s="147"/>
      <c r="O13" s="147"/>
      <c r="P13" s="147">
        <v>24</v>
      </c>
      <c r="Q13" s="149"/>
      <c r="R13" s="154"/>
      <c r="S13" s="148">
        <f>SUM(N13:R13)</f>
        <v>24</v>
      </c>
      <c r="T13" s="150"/>
      <c r="U13" s="151" t="s">
        <v>122</v>
      </c>
      <c r="V13" s="152">
        <v>2.16</v>
      </c>
    </row>
    <row r="14" spans="1:83" ht="32.25" customHeight="1">
      <c r="A14" s="138"/>
      <c r="B14" s="138"/>
      <c r="C14" s="138"/>
      <c r="D14" s="138"/>
      <c r="E14" s="137"/>
      <c r="F14" s="139"/>
      <c r="G14" s="137"/>
      <c r="H14" s="147"/>
      <c r="I14" s="147"/>
      <c r="J14" s="147"/>
      <c r="K14" s="147"/>
      <c r="L14" s="153"/>
      <c r="M14" s="148">
        <f t="shared" ref="M14:M21" si="0">SUM(H14:L14)</f>
        <v>0</v>
      </c>
      <c r="N14" s="147"/>
      <c r="O14" s="147"/>
      <c r="P14" s="149"/>
      <c r="Q14" s="149"/>
      <c r="R14" s="154"/>
      <c r="S14" s="148">
        <f t="shared" ref="S14:S21" si="1">SUM(N14:R14)</f>
        <v>0</v>
      </c>
      <c r="T14" s="150"/>
      <c r="U14" s="151"/>
      <c r="V14" s="152">
        <f t="shared" ref="V14:V21" si="2">SUM(T14:U14)</f>
        <v>0</v>
      </c>
    </row>
    <row r="15" spans="1:83" ht="32.25" customHeight="1">
      <c r="A15" s="138"/>
      <c r="B15" s="138"/>
      <c r="C15" s="138"/>
      <c r="D15" s="138"/>
      <c r="E15" s="137"/>
      <c r="F15" s="139"/>
      <c r="G15" s="137"/>
      <c r="H15" s="147"/>
      <c r="I15" s="147"/>
      <c r="J15" s="147"/>
      <c r="K15" s="147"/>
      <c r="L15" s="153"/>
      <c r="M15" s="148">
        <f t="shared" si="0"/>
        <v>0</v>
      </c>
      <c r="N15" s="147"/>
      <c r="O15" s="147"/>
      <c r="P15" s="149"/>
      <c r="Q15" s="149"/>
      <c r="R15" s="154"/>
      <c r="S15" s="148">
        <f t="shared" si="1"/>
        <v>0</v>
      </c>
      <c r="T15" s="150"/>
      <c r="U15" s="151"/>
      <c r="V15" s="152">
        <f t="shared" si="2"/>
        <v>0</v>
      </c>
    </row>
    <row r="16" spans="1:83" ht="32.25" customHeight="1">
      <c r="A16" s="138"/>
      <c r="B16" s="138"/>
      <c r="C16" s="138"/>
      <c r="D16" s="138"/>
      <c r="E16" s="137"/>
      <c r="F16" s="139"/>
      <c r="G16" s="137"/>
      <c r="H16" s="147"/>
      <c r="I16" s="147"/>
      <c r="J16" s="147"/>
      <c r="K16" s="147"/>
      <c r="L16" s="153"/>
      <c r="M16" s="148">
        <f t="shared" si="0"/>
        <v>0</v>
      </c>
      <c r="N16" s="147"/>
      <c r="O16" s="147"/>
      <c r="P16" s="149"/>
      <c r="Q16" s="149"/>
      <c r="R16" s="154"/>
      <c r="S16" s="148">
        <f t="shared" si="1"/>
        <v>0</v>
      </c>
      <c r="T16" s="150"/>
      <c r="U16" s="151"/>
      <c r="V16" s="152">
        <f t="shared" si="2"/>
        <v>0</v>
      </c>
    </row>
    <row r="17" spans="1:22" ht="32.25" customHeight="1">
      <c r="A17" s="138"/>
      <c r="B17" s="138"/>
      <c r="C17" s="138"/>
      <c r="D17" s="138"/>
      <c r="E17" s="137"/>
      <c r="F17" s="139"/>
      <c r="G17" s="137"/>
      <c r="H17" s="147"/>
      <c r="I17" s="147"/>
      <c r="J17" s="147"/>
      <c r="K17" s="147"/>
      <c r="L17" s="153"/>
      <c r="M17" s="148">
        <f t="shared" si="0"/>
        <v>0</v>
      </c>
      <c r="N17" s="147"/>
      <c r="O17" s="147"/>
      <c r="P17" s="149"/>
      <c r="Q17" s="149"/>
      <c r="R17" s="154"/>
      <c r="S17" s="148">
        <f t="shared" si="1"/>
        <v>0</v>
      </c>
      <c r="T17" s="150"/>
      <c r="U17" s="151"/>
      <c r="V17" s="152">
        <f t="shared" si="2"/>
        <v>0</v>
      </c>
    </row>
    <row r="18" spans="1:22" ht="32.25" customHeight="1">
      <c r="A18" s="138"/>
      <c r="B18" s="138"/>
      <c r="C18" s="138"/>
      <c r="D18" s="138"/>
      <c r="E18" s="137"/>
      <c r="F18" s="139"/>
      <c r="G18" s="137"/>
      <c r="H18" s="147"/>
      <c r="I18" s="147"/>
      <c r="J18" s="147"/>
      <c r="K18" s="147"/>
      <c r="L18" s="153"/>
      <c r="M18" s="148">
        <f t="shared" si="0"/>
        <v>0</v>
      </c>
      <c r="N18" s="147"/>
      <c r="O18" s="147"/>
      <c r="P18" s="149"/>
      <c r="Q18" s="149"/>
      <c r="R18" s="154"/>
      <c r="S18" s="148">
        <f t="shared" si="1"/>
        <v>0</v>
      </c>
      <c r="T18" s="150"/>
      <c r="U18" s="151"/>
      <c r="V18" s="152">
        <f t="shared" si="2"/>
        <v>0</v>
      </c>
    </row>
    <row r="19" spans="1:22" ht="32.25" customHeight="1">
      <c r="A19" s="138"/>
      <c r="B19" s="138"/>
      <c r="C19" s="138"/>
      <c r="D19" s="138"/>
      <c r="E19" s="137"/>
      <c r="F19" s="139"/>
      <c r="G19" s="137"/>
      <c r="H19" s="147"/>
      <c r="I19" s="147"/>
      <c r="J19" s="147"/>
      <c r="K19" s="147"/>
      <c r="L19" s="153"/>
      <c r="M19" s="148">
        <f t="shared" si="0"/>
        <v>0</v>
      </c>
      <c r="N19" s="147"/>
      <c r="O19" s="147"/>
      <c r="P19" s="149"/>
      <c r="Q19" s="149"/>
      <c r="R19" s="154"/>
      <c r="S19" s="148">
        <f t="shared" si="1"/>
        <v>0</v>
      </c>
      <c r="T19" s="150"/>
      <c r="U19" s="151"/>
      <c r="V19" s="152">
        <f t="shared" si="2"/>
        <v>0</v>
      </c>
    </row>
    <row r="20" spans="1:22" ht="32.25" customHeight="1">
      <c r="A20" s="138"/>
      <c r="B20" s="138"/>
      <c r="C20" s="138"/>
      <c r="D20" s="138"/>
      <c r="E20" s="137"/>
      <c r="F20" s="139"/>
      <c r="G20" s="137"/>
      <c r="H20" s="147"/>
      <c r="I20" s="147"/>
      <c r="J20" s="147"/>
      <c r="K20" s="147"/>
      <c r="L20" s="153"/>
      <c r="M20" s="148">
        <f t="shared" si="0"/>
        <v>0</v>
      </c>
      <c r="N20" s="147"/>
      <c r="O20" s="147"/>
      <c r="P20" s="149"/>
      <c r="Q20" s="149"/>
      <c r="R20" s="154"/>
      <c r="S20" s="148">
        <f t="shared" si="1"/>
        <v>0</v>
      </c>
      <c r="T20" s="150"/>
      <c r="U20" s="151"/>
      <c r="V20" s="152">
        <f t="shared" si="2"/>
        <v>0</v>
      </c>
    </row>
    <row r="21" spans="1:22" ht="32.25" customHeight="1">
      <c r="A21" s="138"/>
      <c r="B21" s="138"/>
      <c r="C21" s="138"/>
      <c r="D21" s="138"/>
      <c r="E21" s="137"/>
      <c r="F21" s="139"/>
      <c r="G21" s="137"/>
      <c r="H21" s="147"/>
      <c r="I21" s="147"/>
      <c r="J21" s="147"/>
      <c r="K21" s="147"/>
      <c r="L21" s="153"/>
      <c r="M21" s="148">
        <f t="shared" si="0"/>
        <v>0</v>
      </c>
      <c r="N21" s="147"/>
      <c r="O21" s="147"/>
      <c r="P21" s="149"/>
      <c r="Q21" s="149"/>
      <c r="R21" s="154"/>
      <c r="S21" s="148">
        <f t="shared" si="1"/>
        <v>0</v>
      </c>
      <c r="T21" s="150"/>
      <c r="U21" s="151"/>
      <c r="V21" s="152">
        <f t="shared" si="2"/>
        <v>0</v>
      </c>
    </row>
    <row r="22" spans="1:22" ht="23">
      <c r="A22" s="140" t="s">
        <v>10</v>
      </c>
      <c r="B22" s="140"/>
      <c r="C22" s="140"/>
      <c r="D22" s="140"/>
      <c r="E22" s="141"/>
      <c r="F22" s="141"/>
      <c r="G22" s="142"/>
      <c r="H22" s="155">
        <f>SUM(H12:H21)</f>
        <v>39</v>
      </c>
      <c r="I22" s="155">
        <f t="shared" ref="I22:V22" si="3">SUM(I12:I21)</f>
        <v>0</v>
      </c>
      <c r="J22" s="155">
        <f t="shared" si="3"/>
        <v>0</v>
      </c>
      <c r="K22" s="155">
        <f t="shared" si="3"/>
        <v>0</v>
      </c>
      <c r="L22" s="155">
        <f t="shared" si="3"/>
        <v>0</v>
      </c>
      <c r="M22" s="155">
        <f t="shared" si="3"/>
        <v>39</v>
      </c>
      <c r="N22" s="155">
        <f>SUM(N12:N21)</f>
        <v>0</v>
      </c>
      <c r="O22" s="155">
        <f t="shared" si="3"/>
        <v>0</v>
      </c>
      <c r="P22" s="155">
        <f t="shared" si="3"/>
        <v>39</v>
      </c>
      <c r="Q22" s="155">
        <f t="shared" si="3"/>
        <v>0</v>
      </c>
      <c r="R22" s="155">
        <f t="shared" si="3"/>
        <v>0</v>
      </c>
      <c r="S22" s="155">
        <f t="shared" si="3"/>
        <v>39</v>
      </c>
      <c r="T22" s="156">
        <f t="shared" si="3"/>
        <v>0</v>
      </c>
      <c r="U22" s="156">
        <f t="shared" si="3"/>
        <v>0</v>
      </c>
      <c r="V22" s="157">
        <f t="shared" si="3"/>
        <v>3.6</v>
      </c>
    </row>
    <row r="23" spans="1:22" ht="13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31"/>
      <c r="V23" s="31"/>
    </row>
    <row r="29" spans="1:22" ht="13">
      <c r="A29" s="6"/>
      <c r="F29" s="6"/>
    </row>
    <row r="31" spans="1:22">
      <c r="A31" s="34"/>
      <c r="B31" s="37"/>
    </row>
    <row r="32" spans="1:22" ht="13">
      <c r="A32" s="34"/>
      <c r="B32" s="37"/>
      <c r="C32" s="33"/>
      <c r="D32" s="33"/>
    </row>
    <row r="33" spans="1:6">
      <c r="A33" s="34"/>
      <c r="B33" s="37"/>
    </row>
    <row r="34" spans="1:6" ht="13">
      <c r="A34" s="34"/>
      <c r="B34" s="37"/>
      <c r="C34" s="33"/>
      <c r="D34" s="33"/>
    </row>
    <row r="35" spans="1:6" ht="13">
      <c r="A35" s="34"/>
      <c r="B35" s="37"/>
      <c r="C35" s="33"/>
      <c r="D35" s="33"/>
    </row>
    <row r="36" spans="1:6">
      <c r="A36" s="34"/>
      <c r="B36" s="37"/>
      <c r="C36" s="34"/>
      <c r="D36" s="34"/>
    </row>
    <row r="37" spans="1:6">
      <c r="A37" s="34"/>
      <c r="B37" s="37"/>
    </row>
    <row r="38" spans="1:6">
      <c r="A38" s="34"/>
      <c r="B38" s="37"/>
    </row>
    <row r="39" spans="1:6">
      <c r="A39" s="34"/>
      <c r="B39" s="37"/>
    </row>
    <row r="40" spans="1:6">
      <c r="A40" s="34"/>
      <c r="B40" s="37"/>
    </row>
    <row r="41" spans="1:6">
      <c r="A41" s="34"/>
      <c r="B41" s="37"/>
    </row>
    <row r="42" spans="1:6">
      <c r="A42" s="34"/>
    </row>
    <row r="43" spans="1:6">
      <c r="A43" s="34"/>
    </row>
    <row r="44" spans="1:6" ht="13">
      <c r="A44" s="34"/>
      <c r="C44" s="6"/>
      <c r="D44" s="6"/>
      <c r="E44" s="6"/>
      <c r="F44" s="6"/>
    </row>
    <row r="45" spans="1:6">
      <c r="A45" s="34"/>
      <c r="B45" s="37"/>
    </row>
    <row r="46" spans="1:6" ht="13">
      <c r="A46" s="34"/>
      <c r="B46" s="37"/>
      <c r="C46" s="33"/>
      <c r="D46" s="33"/>
    </row>
    <row r="47" spans="1:6">
      <c r="A47" s="34"/>
    </row>
    <row r="48" spans="1:6">
      <c r="A48" s="34"/>
      <c r="B48" s="37"/>
    </row>
    <row r="49" spans="1:6">
      <c r="A49" s="34"/>
    </row>
    <row r="50" spans="1:6">
      <c r="A50" s="34"/>
    </row>
    <row r="51" spans="1:6">
      <c r="A51" s="34"/>
    </row>
    <row r="52" spans="1:6" ht="13">
      <c r="A52" s="34"/>
      <c r="C52" s="6"/>
      <c r="D52" s="6"/>
      <c r="E52" s="6"/>
      <c r="F52" s="6"/>
    </row>
    <row r="53" spans="1:6">
      <c r="A53" s="34"/>
      <c r="B53" s="37"/>
    </row>
    <row r="54" spans="1:6">
      <c r="A54" s="34"/>
      <c r="B54" s="37"/>
    </row>
    <row r="55" spans="1:6" ht="13">
      <c r="C55" s="33"/>
      <c r="D55" s="33"/>
    </row>
    <row r="58" spans="1:6">
      <c r="C58" s="35"/>
      <c r="D58" s="35"/>
    </row>
    <row r="66" spans="3:6">
      <c r="C66" s="35"/>
      <c r="D66" s="35"/>
    </row>
    <row r="73" spans="3:6" ht="13">
      <c r="C73" s="36"/>
      <c r="D73" s="36"/>
      <c r="E73" s="40"/>
      <c r="F73" s="40"/>
    </row>
    <row r="76" spans="3:6">
      <c r="C76" s="329"/>
      <c r="D76" s="329"/>
      <c r="E76" s="329"/>
      <c r="F76" s="329"/>
    </row>
    <row r="77" spans="3:6">
      <c r="C77" s="329"/>
      <c r="D77" s="329"/>
      <c r="E77" s="329"/>
      <c r="F77" s="329"/>
    </row>
    <row r="78" spans="3:6">
      <c r="C78" s="329"/>
      <c r="D78" s="329"/>
      <c r="E78" s="329"/>
      <c r="F78" s="329"/>
    </row>
    <row r="79" spans="3:6">
      <c r="C79" s="329"/>
      <c r="D79" s="329"/>
      <c r="E79" s="329"/>
      <c r="F79" s="329"/>
    </row>
    <row r="80" spans="3:6">
      <c r="C80" s="330"/>
      <c r="D80" s="330"/>
      <c r="E80" s="330"/>
      <c r="F80" s="330"/>
    </row>
    <row r="81" spans="3:6">
      <c r="C81" s="330"/>
      <c r="D81" s="330"/>
      <c r="E81" s="330"/>
      <c r="F81" s="330"/>
    </row>
  </sheetData>
  <mergeCells count="14">
    <mergeCell ref="V10:V11"/>
    <mergeCell ref="U10:U11"/>
    <mergeCell ref="C76:F79"/>
    <mergeCell ref="C80:F81"/>
    <mergeCell ref="E1:F1"/>
    <mergeCell ref="T10:T11"/>
    <mergeCell ref="S10:S11"/>
    <mergeCell ref="A3:F5"/>
    <mergeCell ref="A10:A11"/>
    <mergeCell ref="E10:E11"/>
    <mergeCell ref="H10:L10"/>
    <mergeCell ref="N10:R10"/>
    <mergeCell ref="D10:D11"/>
    <mergeCell ref="F10:F11"/>
  </mergeCells>
  <pageMargins left="0.7" right="0.7" top="0.75" bottom="0.75" header="0.3" footer="0.3"/>
  <pageSetup paperSize="9" scale="3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etadata xmlns="http://www.objective.com/ecm/document/metadata/53D26341A57B383EE0540010E0463CCA" version="1.0.0">
  <systemFields>
    <field name="Objective-Id">
      <value order="0">A18294987</value>
    </field>
    <field name="Objective-Title">
      <value order="0">Strategic Housing Investment Plans (SHIPs) - 2017 SHIP -  Guidance - Tables - Final - 14 July 2017</value>
    </field>
    <field name="Objective-Description">
      <value order="0"/>
    </field>
    <field name="Objective-CreationStamp">
      <value order="0">2017-06-27T09:40:53Z</value>
    </field>
    <field name="Objective-IsApproved">
      <value order="0">false</value>
    </field>
    <field name="Objective-IsPublished">
      <value order="0">false</value>
    </field>
    <field name="Objective-DatePublished">
      <value order="0"/>
    </field>
    <field name="Objective-ModificationStamp">
      <value order="0">2017-07-14T13:38:08Z</value>
    </field>
    <field name="Objective-Owner">
      <value order="0">Ross, Alan A (U206714)</value>
    </field>
    <field name="Objective-Path">
      <value order="0">Objective Global Folder:SG File Plan:People, communities and living:Housing:General:Advice and policy: Housing - general:Strategic Housing Investment Plans (SHIPs): All Local Authorities: Advice and policy: Housing - general: 2014-2019</value>
    </field>
    <field name="Objective-Parent">
      <value order="0">Strategic Housing Investment Plans (SHIPs): All Local Authorities: Advice and policy: Housing - general: 2014-2019</value>
    </field>
    <field name="Objective-State">
      <value order="0">Being Drafted</value>
    </field>
    <field name="Objective-VersionId">
      <value order="0">vA25570862</value>
    </field>
    <field name="Objective-Version">
      <value order="0">0.9</value>
    </field>
    <field name="Objective-VersionNumber">
      <value order="0">9</value>
    </field>
    <field name="Objective-VersionComment">
      <value order="0"/>
    </field>
    <field name="Objective-FileNumber">
      <value order="0">qA386678</value>
    </field>
    <field name="Objective-Classification">
      <value order="0">OFFICIAL</value>
    </field>
    <field name="Objective-Caveats">
      <value order="0">Caveat for access to SG Fileplan</value>
    </field>
  </systemFields>
  <catalogues>
    <catalogue name="Document Type Catalogue" type="type" ori="id:cA35">
      <field name="Objective-Date Received">
        <value order="0"/>
      </field>
      <field name="Objective-Date of Original">
        <value order="0"/>
      </field>
      <field name="Objective-SG Web Publication - Category">
        <value order="0"/>
      </field>
      <field name="Objective-SG Web Publication - Category 2 Classification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53D26341A57B383EE0540010E0463CC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Table 1 - AHSP Years 1-5</vt:lpstr>
      <vt:lpstr>TABLE 2 - HIF PROJECTS</vt:lpstr>
      <vt:lpstr>TABLE 3 - HIF AFFORDABLE HSG</vt:lpstr>
      <vt:lpstr>TABLE 4 - NON-AHSP PROJECTS</vt:lpstr>
      <vt:lpstr>'Table 1 - AHSP Years 1-5'!Print_Area</vt:lpstr>
      <vt:lpstr>'TABLE 2 - HIF PROJECTS'!Print_Area</vt:lpstr>
    </vt:vector>
  </TitlesOfParts>
  <Company>Scottish Executive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u206714</dc:creator>
  <cp:lastModifiedBy>Lesley Connell</cp:lastModifiedBy>
  <cp:lastPrinted>2019-09-20T12:40:19Z</cp:lastPrinted>
  <dcterms:created xsi:type="dcterms:W3CDTF">2013-02-05T14:15:13Z</dcterms:created>
  <dcterms:modified xsi:type="dcterms:W3CDTF">2025-10-30T12:28:03Z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Id">
    <vt:lpwstr>A18294987</vt:lpwstr>
  </property>
  <property fmtid="{D5CDD505-2E9C-101B-9397-08002B2CF9AE}" pid="3" name="Objective-Title">
    <vt:lpwstr>Strategic Housing Investment Plans (SHIPs) - 2017 SHIP -  Guidance - Tables - Final - 14 July 2017</vt:lpwstr>
  </property>
  <property fmtid="{D5CDD505-2E9C-101B-9397-08002B2CF9AE}" pid="4" name="Objective-Comment">
    <vt:lpwstr>
    </vt:lpwstr>
  </property>
  <property fmtid="{D5CDD505-2E9C-101B-9397-08002B2CF9AE}" pid="5" name="Objective-CreationStamp">
    <vt:filetime>2017-06-27T09:41:10Z</vt:filetime>
  </property>
  <property fmtid="{D5CDD505-2E9C-101B-9397-08002B2CF9AE}" pid="6" name="Objective-IsApproved">
    <vt:bool>false</vt:bool>
  </property>
  <property fmtid="{D5CDD505-2E9C-101B-9397-08002B2CF9AE}" pid="7" name="Objective-IsPublished">
    <vt:bool>false</vt:bool>
  </property>
  <property fmtid="{D5CDD505-2E9C-101B-9397-08002B2CF9AE}" pid="8" name="Objective-DatePublished">
    <vt:lpwstr>
    </vt:lpwstr>
  </property>
  <property fmtid="{D5CDD505-2E9C-101B-9397-08002B2CF9AE}" pid="9" name="Objective-ModificationStamp">
    <vt:filetime>2017-07-14T13:38:12Z</vt:filetime>
  </property>
  <property fmtid="{D5CDD505-2E9C-101B-9397-08002B2CF9AE}" pid="10" name="Objective-Owner">
    <vt:lpwstr>Ross, Alan A (U206714)</vt:lpwstr>
  </property>
  <property fmtid="{D5CDD505-2E9C-101B-9397-08002B2CF9AE}" pid="11" name="Objective-Path">
    <vt:lpwstr>Objective Global Folder:SG File Plan:People, communities and living:Housing:General:Advice and policy: Housing - general:Strategic Housing Investment Plans (SHIPs): All Local Authorities: Advice and policy: Housing - general: 2014-2019:</vt:lpwstr>
  </property>
  <property fmtid="{D5CDD505-2E9C-101B-9397-08002B2CF9AE}" pid="12" name="Objective-Parent">
    <vt:lpwstr>Strategic Housing Investment Plans (SHIPs): All Local Authorities: Advice and policy: Housing - general: 2014-2019</vt:lpwstr>
  </property>
  <property fmtid="{D5CDD505-2E9C-101B-9397-08002B2CF9AE}" pid="13" name="Objective-State">
    <vt:lpwstr>Being Drafted</vt:lpwstr>
  </property>
  <property fmtid="{D5CDD505-2E9C-101B-9397-08002B2CF9AE}" pid="14" name="Objective-Version">
    <vt:lpwstr>0.9</vt:lpwstr>
  </property>
  <property fmtid="{D5CDD505-2E9C-101B-9397-08002B2CF9AE}" pid="15" name="Objective-VersionNumber">
    <vt:r8>9</vt:r8>
  </property>
  <property fmtid="{D5CDD505-2E9C-101B-9397-08002B2CF9AE}" pid="16" name="Objective-VersionComment">
    <vt:lpwstr>
    </vt:lpwstr>
  </property>
  <property fmtid="{D5CDD505-2E9C-101B-9397-08002B2CF9AE}" pid="17" name="Objective-FileNumber">
    <vt:lpwstr>
    </vt:lpwstr>
  </property>
  <property fmtid="{D5CDD505-2E9C-101B-9397-08002B2CF9AE}" pid="18" name="Objective-Classification">
    <vt:lpwstr>[Inherited - OFFICIAL]</vt:lpwstr>
  </property>
  <property fmtid="{D5CDD505-2E9C-101B-9397-08002B2CF9AE}" pid="19" name="Objective-Caveats">
    <vt:lpwstr>
    </vt:lpwstr>
  </property>
  <property fmtid="{D5CDD505-2E9C-101B-9397-08002B2CF9AE}" pid="20" name="Objective-Date of Original [system]">
    <vt:lpwstr>
    </vt:lpwstr>
  </property>
  <property fmtid="{D5CDD505-2E9C-101B-9397-08002B2CF9AE}" pid="21" name="Objective-Date Received [system]">
    <vt:lpwstr>
    </vt:lpwstr>
  </property>
  <property fmtid="{D5CDD505-2E9C-101B-9397-08002B2CF9AE}" pid="22" name="Objective-SG Web Publication - Category [system]">
    <vt:lpwstr>
    </vt:lpwstr>
  </property>
  <property fmtid="{D5CDD505-2E9C-101B-9397-08002B2CF9AE}" pid="23" name="Objective-SG Web Publication - Category 2 Classification [system]">
    <vt:lpwstr>
    </vt:lpwstr>
  </property>
  <property fmtid="{D5CDD505-2E9C-101B-9397-08002B2CF9AE}" pid="24" name="Objective-Description">
    <vt:lpwstr>
    </vt:lpwstr>
  </property>
  <property fmtid="{D5CDD505-2E9C-101B-9397-08002B2CF9AE}" pid="25" name="Objective-VersionId">
    <vt:lpwstr>vA25570862</vt:lpwstr>
  </property>
  <property fmtid="{D5CDD505-2E9C-101B-9397-08002B2CF9AE}" pid="26" name="Objective-Date Received">
    <vt:lpwstr>
    </vt:lpwstr>
  </property>
  <property fmtid="{D5CDD505-2E9C-101B-9397-08002B2CF9AE}" pid="27" name="Objective-Date of Original">
    <vt:lpwstr>
    </vt:lpwstr>
  </property>
  <property fmtid="{D5CDD505-2E9C-101B-9397-08002B2CF9AE}" pid="28" name="Objective-SG Web Publication - Category">
    <vt:lpwstr>
    </vt:lpwstr>
  </property>
  <property fmtid="{D5CDD505-2E9C-101B-9397-08002B2CF9AE}" pid="29" name="Objective-SG Web Publication - Category 2 Classification">
    <vt:lpwstr>
    </vt:lpwstr>
  </property>
  <property fmtid="{D5CDD505-2E9C-101B-9397-08002B2CF9AE}" pid="30" name="_NewReviewCycle">
    <vt:lpwstr/>
  </property>
</Properties>
</file>